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Krishna\Desktop\Teletrabalho março2020\Reunião MoU Pastizales\Documentos durante a reunião\DIA 03.09\"/>
    </mc:Choice>
  </mc:AlternateContent>
  <xr:revisionPtr revIDLastSave="0" documentId="13_ncr:1_{26F3F306-9321-41D7-895D-A28DA208ADD6}" xr6:coauthVersionLast="45" xr6:coauthVersionMax="45" xr10:uidLastSave="{00000000-0000-0000-0000-000000000000}"/>
  <bookViews>
    <workbookView xWindow="-110" yWindow="-110" windowWidth="19420" windowHeight="10420" tabRatio="778" xr2:uid="{00000000-000D-0000-FFFF-FFFF00000000}"/>
  </bookViews>
  <sheets>
    <sheet name="Monitoria Anual - 1" sheetId="1" r:id="rId1"/>
    <sheet name="Painel de Gestão - 1" sheetId="2"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1" l="1"/>
  <c r="E36" i="2"/>
  <c r="F36" i="2"/>
  <c r="G36" i="2"/>
  <c r="H36" i="2"/>
  <c r="I36" i="2"/>
  <c r="J36" i="2"/>
  <c r="D5" i="2"/>
  <c r="J32" i="2"/>
  <c r="F15" i="2"/>
  <c r="F33" i="2"/>
  <c r="G33" i="2"/>
  <c r="H33" i="2"/>
  <c r="I33" i="2"/>
  <c r="J33" i="2"/>
  <c r="AA16" i="2"/>
  <c r="Z16" i="2"/>
  <c r="Z17" i="2" a="1"/>
  <c r="Z17" i="2"/>
  <c r="AA20" i="2" a="1"/>
  <c r="AA20" i="2"/>
  <c r="Z20" i="2" a="1"/>
  <c r="Z20" i="2"/>
  <c r="AA19" i="2" a="1"/>
  <c r="AA19" i="2"/>
  <c r="Z19" i="2" a="1"/>
  <c r="Z19" i="2"/>
  <c r="AA18" i="2" a="1"/>
  <c r="AA18" i="2"/>
  <c r="Z18" i="2" a="1"/>
  <c r="Z18" i="2"/>
  <c r="AA17" i="2" a="1"/>
  <c r="AA17" i="2"/>
  <c r="D24" i="2"/>
  <c r="D23" i="2"/>
  <c r="D20" i="2"/>
  <c r="D19" i="2"/>
  <c r="D18" i="2"/>
  <c r="D16" i="2"/>
  <c r="D17" i="2"/>
  <c r="D7" i="2"/>
  <c r="E32" i="2"/>
  <c r="G32" i="2"/>
  <c r="H32" i="2"/>
  <c r="I32" i="2"/>
  <c r="G34" i="2"/>
  <c r="H34" i="2"/>
  <c r="I34" i="2"/>
  <c r="J34" i="2"/>
  <c r="G35" i="2"/>
  <c r="H35" i="2"/>
  <c r="I35" i="2"/>
  <c r="J35" i="2"/>
  <c r="F35" i="2"/>
  <c r="F34" i="2"/>
  <c r="F32" i="2"/>
  <c r="E35" i="2"/>
  <c r="E34" i="2"/>
  <c r="E33" i="2"/>
  <c r="F21" i="2"/>
  <c r="D29" i="2"/>
  <c r="B3" i="2"/>
  <c r="D32" i="2"/>
  <c r="D34" i="2"/>
  <c r="AB16" i="2"/>
  <c r="F16" i="2"/>
  <c r="AB20" i="2"/>
  <c r="F20" i="2"/>
  <c r="D36" i="2"/>
  <c r="D35" i="2"/>
  <c r="AB18" i="2"/>
  <c r="F18" i="2"/>
  <c r="D33" i="2"/>
  <c r="AB19" i="2"/>
  <c r="F19" i="2"/>
  <c r="AB17" i="2"/>
  <c r="F17" i="2"/>
  <c r="D22" i="2"/>
  <c r="E20" i="2"/>
  <c r="F22" i="2"/>
  <c r="G19" i="2"/>
  <c r="E19" i="2"/>
  <c r="E17" i="2"/>
  <c r="E16" i="2"/>
  <c r="E18" i="2"/>
  <c r="G20" i="2"/>
  <c r="G21" i="2"/>
  <c r="G15" i="2"/>
  <c r="G16" i="2"/>
  <c r="G18" i="2"/>
  <c r="E22" i="2"/>
  <c r="G17" i="2"/>
  <c r="G22" i="2"/>
</calcChain>
</file>

<file path=xl/sharedStrings.xml><?xml version="1.0" encoding="utf-8"?>
<sst xmlns="http://schemas.openxmlformats.org/spreadsheetml/2006/main" count="836" uniqueCount="495">
  <si>
    <t>Objetivo Geral do PAN</t>
  </si>
  <si>
    <t>OBJETIVOS ESPECÍFICOS</t>
  </si>
  <si>
    <t>PLANEJAMENTO DO PAN</t>
  </si>
  <si>
    <t>PAINEL DE GESTÃO DO PAN</t>
  </si>
  <si>
    <t>Número de Objetivos Específicos</t>
  </si>
  <si>
    <t>%</t>
  </si>
  <si>
    <t>PAINEL DE OBJETIVOS ESPECÍFICOS DO PAN</t>
  </si>
  <si>
    <t>Objetivos Específicos</t>
  </si>
  <si>
    <t>Ações</t>
  </si>
  <si>
    <t>OBJETIVO 1</t>
  </si>
  <si>
    <t>OBJETIVO 2</t>
  </si>
  <si>
    <t>OBJETIVO 3</t>
  </si>
  <si>
    <t>OBJETIVO 4</t>
  </si>
  <si>
    <t>OBJETIVO 5</t>
  </si>
  <si>
    <t>x</t>
  </si>
  <si>
    <t>PÓS MONITORIA</t>
  </si>
  <si>
    <t>Excluída</t>
  </si>
  <si>
    <t xml:space="preserve">MONITORIA </t>
  </si>
  <si>
    <t>Resultados esperados</t>
  </si>
  <si>
    <t>Período</t>
  </si>
  <si>
    <t>Articulador</t>
  </si>
  <si>
    <t>Colaboradores</t>
  </si>
  <si>
    <t>Início</t>
  </si>
  <si>
    <t>Nº</t>
  </si>
  <si>
    <t>1.1</t>
  </si>
  <si>
    <t>1.2</t>
  </si>
  <si>
    <t>1.3</t>
  </si>
  <si>
    <t>1.4</t>
  </si>
  <si>
    <t>1.5</t>
  </si>
  <si>
    <t>1.8</t>
  </si>
  <si>
    <t>1.9</t>
  </si>
  <si>
    <t>1.10</t>
  </si>
  <si>
    <t>2.1</t>
  </si>
  <si>
    <t>2.2</t>
  </si>
  <si>
    <t>2.3</t>
  </si>
  <si>
    <t>2.4</t>
  </si>
  <si>
    <t>2.5</t>
  </si>
  <si>
    <t>2.6</t>
  </si>
  <si>
    <t>2.7</t>
  </si>
  <si>
    <t>2.8</t>
  </si>
  <si>
    <t>2.9</t>
  </si>
  <si>
    <t>2.10</t>
  </si>
  <si>
    <t>3.1</t>
  </si>
  <si>
    <t>3.2</t>
  </si>
  <si>
    <t>3.3</t>
  </si>
  <si>
    <t>3.4</t>
  </si>
  <si>
    <t>3.5</t>
  </si>
  <si>
    <t>4.1</t>
  </si>
  <si>
    <t>4.2</t>
  </si>
  <si>
    <t>4.3</t>
  </si>
  <si>
    <t>4.4</t>
  </si>
  <si>
    <t>4.5</t>
  </si>
  <si>
    <t>4.6</t>
  </si>
  <si>
    <t>4.7</t>
  </si>
  <si>
    <t>4.8</t>
  </si>
  <si>
    <t>4.9</t>
  </si>
  <si>
    <t>4.10</t>
  </si>
  <si>
    <t>5.1</t>
  </si>
  <si>
    <t>5.2</t>
  </si>
  <si>
    <t>5.3</t>
  </si>
  <si>
    <t>5.4</t>
  </si>
  <si>
    <t>5.5</t>
  </si>
  <si>
    <t>5.6</t>
  </si>
  <si>
    <t>5.7</t>
  </si>
  <si>
    <t>SITUAÇÃO DAS AÇÕES</t>
  </si>
  <si>
    <t>Agrupada</t>
  </si>
  <si>
    <t>PLANO DE AÇÃO NACIONAL DE CONSERVAÇÃO DE ESPÉCIES AMEAÇADAS DE EXTINÇÃO - PAN</t>
  </si>
  <si>
    <t>RESUMO DA SITUAÇÃO DAS AÇÕES DO PAN</t>
  </si>
  <si>
    <t>Data da monitoria</t>
  </si>
  <si>
    <t>OBJETIVO ESPECÍFICO</t>
  </si>
  <si>
    <t>Localidades</t>
  </si>
  <si>
    <t>SITUAÇÃO ATUAL DAS AÇÕES - 1ª MONITORIA (2017)</t>
  </si>
  <si>
    <t xml:space="preserve"> Excluída ou Agrupada - Pós monitoria</t>
  </si>
  <si>
    <t xml:space="preserve"> Início planejado é posterior ao período monitorado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</si>
  <si>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</si>
  <si>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</si>
  <si>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</si>
  <si>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</si>
  <si>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</si>
  <si>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Excluídas na Monitoria</t>
  </si>
  <si>
    <t xml:space="preserve"> Ações Agrupadas na Monitoria</t>
  </si>
  <si>
    <t xml:space="preserve"> Não iniciada ou não concluída</t>
  </si>
  <si>
    <t>PLAN DE ACCION PARA CONSERVACIÓN DE ESPECIES DE AVES MIGRATORIAS DE PASTIZALES DEL SUR DE SUDAMERICA Y DE SUS HABITATS</t>
  </si>
  <si>
    <t>CMS - MdE Pastizales - Memorandum de Entendimiento para la conservación de especies de aves migratorias de pastizales del sur de SudAmerica y de sus habitats</t>
  </si>
  <si>
    <t>Mejorar el estado de conservación de las especies de aves migratorias de pastizales y sus habitats en el sur de Sudamérica, en áreas de reproducción, migración y concentración no reproductiva</t>
  </si>
  <si>
    <t>Septiembre 2020</t>
  </si>
  <si>
    <t>Promover la protección y manejo sostenible de los pastizales de importancia para las especies migratorias y los servicios ecosistemicos que proporcionan</t>
  </si>
  <si>
    <t>Desarrollar y coordinar programas de monitoreo e investigación de las especies del MdE, sus hábitats y ecosistemas de pastizales.</t>
  </si>
  <si>
    <t>Generar conciencia sobre la importancia de los pastizales naturales y las especies amenazadas.</t>
  </si>
  <si>
    <t xml:space="preserve">Desarollar y fortalecer las políticas públicas y privadas para la conservación de los pastizales naturales y promover la colaboración con el sector productivo y la sociedad civil.
</t>
  </si>
  <si>
    <t>Fortalecer la cooperación internacional para la implementación del Memorando de Entendimiento</t>
  </si>
  <si>
    <t>Acción</t>
  </si>
  <si>
    <t>Producto</t>
  </si>
  <si>
    <t>Resultados/                     Indicadores</t>
  </si>
  <si>
    <t>Localización</t>
  </si>
  <si>
    <t>Prioridad</t>
  </si>
  <si>
    <t>Fin</t>
  </si>
  <si>
    <t>Áreas de relevancia</t>
  </si>
  <si>
    <t xml:space="preserve">Compilar la informacion disponible acerca de áreas prioritarias para la conservacion de aves del MdE buscando la representatividad y complementariedad regional. 
</t>
  </si>
  <si>
    <t>Inventario de sitios clave</t>
  </si>
  <si>
    <t xml:space="preserve">La información sobre sitios clave está ampliamente disponible. </t>
  </si>
  <si>
    <t>Septiembre 2018</t>
  </si>
  <si>
    <t>Cantidad, superficie relativa de áreas representativas y complementarias identificadas como sitios clave</t>
  </si>
  <si>
    <t>Países firmantes del MdE</t>
  </si>
  <si>
    <t xml:space="preserve">Argentina: APN, Gob. prov., SAyDS, ONGs.
Bolivia: DGBAP, SERNAP, Universidades, ONGs.
Brasil: MMA, DIBIO/ICMBIO, CEMAVE/ICMBIO, Universidades y ONGs.
Paraguay: DGPCB/SEAM, Universidades y ONGs.
Uruguay: DINAMA (SNAP), RENARE (APyF), ONGs, Universidades
</t>
  </si>
  <si>
    <t>Area de aplicación del MdE Aves Pastizales</t>
  </si>
  <si>
    <t>Alta</t>
  </si>
  <si>
    <t>Identificar figuras de conservacion y manejo, incluyendo incentivos adecuados para la conservación de aves migratorias de pastizal en cada país, al nivel subnacional y regional.</t>
  </si>
  <si>
    <t>Asegurar la protección de áreas prioritarias bajo mecanismos apropiados para la conservación de aves migratorias de pastizal.</t>
  </si>
  <si>
    <t xml:space="preserve">Las cinco areas prioritarias de cada país para la conservación de aves migratorias de pastizal propuestas bajo mecanismos apropiados. </t>
  </si>
  <si>
    <t>Proteger por lo menos una de las áreas prioritarias propuestas por país.</t>
  </si>
  <si>
    <t>Septiembre 2023</t>
  </si>
  <si>
    <t>Numero de mecanismos implementados</t>
  </si>
  <si>
    <t>Area de abrangencia del MdE Aves Pastizales</t>
  </si>
  <si>
    <t>Identificar las áreas protegidas que no tienen planes de manejo que incluyen las necesidades de las aves migratorias de pastizal o que requieren actualizacion para que incluyan esas necesidades y los servicios ecosistemicos que las areas proveen</t>
  </si>
  <si>
    <t>Lista de areas que requieren planes de manejo o su actualizacion, incluyendo las necesidades de aves migratorias de pastizal</t>
  </si>
  <si>
    <t>Septiembre 2019</t>
  </si>
  <si>
    <t>Cantidad de áreas protegidas que no tienen planes de manejo u otros instrumentos de planificación, incluyendo la conservación de aves de pastizales</t>
  </si>
  <si>
    <t>Media</t>
  </si>
  <si>
    <t>Desarrollar y actualizar los planes de manejo de las areas protegidas que incluyan las necesidades de las aves migratorias de pastizal y los servicios ecosistemicos que las areas proveen</t>
  </si>
  <si>
    <t>Planes de manejo de las areas protegidas desarrolados u actualizados</t>
  </si>
  <si>
    <t>Todas las areas protegias tiene planes de manejo que incluyen las necesidaddes de aves migratorias de pastizal y los servicios ecosistemicos que las areas proveen</t>
  </si>
  <si>
    <t>Cantidad de planes de manejo u otros instrumentos de planificación, incluyendo la conservación de aves de pastizales</t>
  </si>
  <si>
    <t>Area de aplicación  del MdE Aves Pastizales</t>
  </si>
  <si>
    <t>Promover, desarrollar y fortalecer buenas practicas de manejo (BPM) de los habitats de las aves migratorias de pastizal</t>
  </si>
  <si>
    <t>Buenas practicas de manejo compiladas y documentadas</t>
  </si>
  <si>
    <t>Buenas practicas de manejo ampliamente disponibles en tres idiomas</t>
  </si>
  <si>
    <t>Cantidad de documentos produzidos con BMPs</t>
  </si>
  <si>
    <t xml:space="preserve">Alta </t>
  </si>
  <si>
    <t>Extensionsitas /Capacitadores entrenados en BPMs</t>
  </si>
  <si>
    <t xml:space="preserve">Extensionistas generando capacidades en BPMs en los productores </t>
  </si>
  <si>
    <t>Cantidad de capacitadores entrenados</t>
  </si>
  <si>
    <t>Area de aplicación MdE Aves Pastizales</t>
  </si>
  <si>
    <t>Ganaderos (productores) y campos son multiplicadores del uso de BMPs</t>
  </si>
  <si>
    <t>Adopción amplia de BPMs por parte de productores</t>
  </si>
  <si>
    <t>Cantidad de productores que utilizan las BPMs</t>
  </si>
  <si>
    <t>Promocion de la cultura típica de pastizal como un mecanismo que apoya la conservacion de aves migratorias de pastizal</t>
  </si>
  <si>
    <t>Encuentros de ganaderos y celebraciones de la cultura gaucha (tipica de pastizal)</t>
  </si>
  <si>
    <t>Continuidad de la cultura tradicional ganadera que incluye BPMs para la conservación de aves migratorias de pastizal</t>
  </si>
  <si>
    <t>Cantidad de encuentros de ganaderos u otros eventos relacionados</t>
  </si>
  <si>
    <t xml:space="preserve">Promover el uso de semillas y plantas forrajeras nativas en sistemas pastoriles </t>
  </si>
  <si>
    <t>Paquete de informacion con buenas practicas de manejo y uso de semillas y forrajeras nativas</t>
  </si>
  <si>
    <t xml:space="preserve">Aumentar la cantidad de productores y comunidades que adoptan sistemas de uso de semillas nativas y aumentar la cantidad de hectáreas sembradas con especies nativas.
</t>
  </si>
  <si>
    <t>Cantidad de productores y comunidades que adoptan sistemas de uso de semillas nativas.</t>
  </si>
  <si>
    <t>Banco de semillas disponible</t>
  </si>
  <si>
    <t>Cantidad de productores y comunidades que utilizan el banco de semillas disponible y adoptan sistemas de uso de semillas nativas</t>
  </si>
  <si>
    <t xml:space="preserve">Argentina: APN, Gob. prov., SAyDS, ONGs.
Bolivia: DGBAP, SERNAP, Universidades, ONGs.
Brasil: MMA, DIBIO/ICMBIO, CEMAVE/ICMBIO, Universidades y ONGs..
Paraguay: DGPCB/SEAM, Universidades y ONGs.
Uruguay: DINAMA (SNAP), RENARE (APyF), ONGs, Universidades
</t>
  </si>
  <si>
    <t xml:space="preserve">Facilitar el acceso a la información existente y mejorar los mapas de distribución y áreas clave de las especies  del Memorando en cada país parte.
</t>
  </si>
  <si>
    <t xml:space="preserve">Mapas de distribución y áreas claves producidas y la información existente está amplimente disponible para las partes.
</t>
  </si>
  <si>
    <t>Aumento del conocimiento de la distribución y áreas clave para las especies del MdE</t>
  </si>
  <si>
    <t>Septiembre 2021</t>
  </si>
  <si>
    <t>9 especies con información actualizada de distribución y áreas clave</t>
  </si>
  <si>
    <t xml:space="preserve">Analisis de vacíos de represantividad (GAP) en el sistema de áreas protegidas de la región.
</t>
  </si>
  <si>
    <t>Mapa de análisis de vacios de representatividad elaborados</t>
  </si>
  <si>
    <t xml:space="preserve">Un mejor conocimiento y comprensión de la representatividad de las áreas protegidas para conservación de las especies
</t>
  </si>
  <si>
    <t xml:space="preserve">Conocimiento de los vacíos de representatividad.
</t>
  </si>
  <si>
    <t xml:space="preserve">Realizar estudios de modelaje de nichos en areas importantes para la conservación de las especies
</t>
  </si>
  <si>
    <t>Artículos científicos publicados</t>
  </si>
  <si>
    <t>Aumento del entendimiento de las necesidades de nichos de las especies informando buenas prácticas</t>
  </si>
  <si>
    <t>Al menos 3 especies con conocimientos sobre necesidades de nichos actualizados</t>
  </si>
  <si>
    <t xml:space="preserve">Argentina: APN, Gob. prov., SAyDS, ONGs.
Bolivia: DGBAP, SERNAP, Universidades, ONGs.
Brasil: MMA y DIBIO/ICMBIO, Universidades y ONGs.
Paraguay: DGPCB/SEAM, Universidades y ONGs.
Uruguay: DINAMA (SNAP), RENARE (APyF), ONGs, Universidades
</t>
  </si>
  <si>
    <t>Aumentar el conocimiento de los movimientos estacionales y las necesidades de hábitats de las especies.</t>
  </si>
  <si>
    <t>Información sobre movimientos estacionales y necesidades de hábitats es utilizada para identificar sitios prioritarios para acciones de conservación.</t>
  </si>
  <si>
    <t>Al menos 3 especies con conocimientos sobre movimientos estacionales y necesidades de hábitats</t>
  </si>
  <si>
    <t xml:space="preserve">Mejorar el conocimiento de la biología y demografía de las especies del Memorando.
</t>
  </si>
  <si>
    <t xml:space="preserve">Aumento del conocimiento de la biología de las especies
</t>
  </si>
  <si>
    <t>Al menos 4 especies con conocimiento aumentados
Al menos 4 articulos publicados</t>
  </si>
  <si>
    <t xml:space="preserve">Realizar estudios sobre la efectividad de distintas técnicas de manejo (fuego, descanso, carga animal, forestación, agricultura) para la conservación de las especies y el incremento de la producción.
</t>
  </si>
  <si>
    <t xml:space="preserve">Aumento del conocimiento acerca de las distintas técnicas de manejo para la conservación de las especies y el incremento de la producción.  
</t>
  </si>
  <si>
    <t>Al menos 5 publicaciones científicas</t>
  </si>
  <si>
    <t xml:space="preserve">Argentina: APN, Gob. prov., SAyDS, ONGs.
Bolivia: DGBAP, SERNAP, Universidades, ONGs.
Brasil: Brasil: MMA, DIBIO/ICMBIO, CEMAVE/ICMBIO, Universidades y ONGs.
Paraguay: DGPCB/SEAM, Universidades y ONGs.
Uruguay: DINAMA (SNAP), RENARE (APyF), ONGs, Universidades
</t>
  </si>
  <si>
    <t>Difundir la información existente y promover nuevos estudios sobre el balance de carbono en pastizales naturales bajo sistemas de manejo ganadero.</t>
  </si>
  <si>
    <t xml:space="preserve">Estudios implementados e información difundida </t>
  </si>
  <si>
    <t>Aumento del conocimiento sobre el balance de carbono en pastizales naturales</t>
  </si>
  <si>
    <t xml:space="preserve">Al menos 2 publicaciones </t>
  </si>
  <si>
    <t xml:space="preserve">Argentina: APN, Gob. prov., SAyDS, ONGs.
Bolivia: DGBAP, SERNAP, Universidades, ONGs.
Brasil: MMA y DIBIO/ICMBIO, CEMAVE/ICMBIO, Universidades y ONGs (SAVE). Paraguay: DGPCB/SEAM, Universidades y ONGs.
Uruguay: DINAMA (SNAP), RENARE (APyF), ONGs, Universidades
</t>
  </si>
  <si>
    <t>Crear um grupo de cientificos para asesorar las decisiones del MdE (Grupo de Estudio de las Aves de Pastizales)</t>
  </si>
  <si>
    <t>Grupo creado</t>
  </si>
  <si>
    <t>Grupo aportando informaciones tecnicas y cientificas para todos los procesos y decisiones del MdE</t>
  </si>
  <si>
    <t>1 grupo creado</t>
  </si>
  <si>
    <t>Desarollar estudios acerca del control de la forrajera exotica invasora Eragrostis plana</t>
  </si>
  <si>
    <t>Estudios desarollados</t>
  </si>
  <si>
    <t>Estudios publicados</t>
  </si>
  <si>
    <t>Cantidad de publicaciones</t>
  </si>
  <si>
    <t xml:space="preserve">Brasil - Rio Grande do Sul </t>
  </si>
  <si>
    <t xml:space="preserve">Investigar la importancia de  fajas de dominios/banquinas en las carreteras y caminos vecinales para  la conservación de los pastizales nativos </t>
  </si>
  <si>
    <t>Paquete de informacion con buenas practicas de manejo de fajas de dominios/banquinas, caminos vecinales y lineas de transmision para la conservacion de aves migratorias de pastizal/medidas de conservacion de los pastizales nativos aplicadas en las fajas de dominio ...</t>
  </si>
  <si>
    <t xml:space="preserve">
Disposiciones legales/reglamentaciones de manejo de fajas de dominio público.
</t>
  </si>
  <si>
    <t>Km/superficie de carreteras con fajas de dominio promoviendo la conservación de pastizales nativos.</t>
  </si>
  <si>
    <t>Desarrollar campañas educativas para desalentar el comercio ilegal de las especies.</t>
  </si>
  <si>
    <t xml:space="preserve">Campañas educativas desarrolladas
</t>
  </si>
  <si>
    <t>Disminución del comercio ilegal de las especies, con base en las estadisticas de las autoridades de aplicación</t>
  </si>
  <si>
    <t>Cantidad de campañas desarrolladas</t>
  </si>
  <si>
    <t>Paises firmantes del MdE</t>
  </si>
  <si>
    <t>Implementar campañas educativas para desalentar el comercio ilegal de las especies.</t>
  </si>
  <si>
    <t>Campañas educativas implementadas</t>
  </si>
  <si>
    <t>Disminución de al menos 5%</t>
  </si>
  <si>
    <t xml:space="preserve">
Elaborar una estrategia de comunicacion para la conservación de los pastizales dirigidas a publico general, tomadores de decisión, mercados y finanzas.</t>
  </si>
  <si>
    <t xml:space="preserve">Estrategia elaborada
</t>
  </si>
  <si>
    <t>Incremento de la conciencia popular sobre la importancia de la conservación de las especies de pastizales naturales</t>
  </si>
  <si>
    <t>Agosto 2022</t>
  </si>
  <si>
    <t>Cantidad de instituiciones involucradas en la finalización de la estrategia</t>
  </si>
  <si>
    <t xml:space="preserve">
Implementar una estrategia de comunicacion para la conservación de los pastizales dirigida al publico general, tomadores de decisión , mercados y finanzas.</t>
  </si>
  <si>
    <t>Estrategia implementada</t>
  </si>
  <si>
    <t>Septiembre 2022</t>
  </si>
  <si>
    <t>Cantidad de proyectos de conservación y cantidad de comunidades locales que participan en acciones promovidas por el Memorando</t>
  </si>
  <si>
    <t xml:space="preserve">Promover la organización de simposios sobre aves de pastizales en las reuniones nacionales / internacionales de ornitología y en los encuentros del sector agropecuario.
</t>
  </si>
  <si>
    <t xml:space="preserve">Eventos promovidos </t>
  </si>
  <si>
    <t>Apropiación de la sociedad sobre importancia de conservación de los pastizales naturales y las especies</t>
  </si>
  <si>
    <t>10 Eventos implementados</t>
  </si>
  <si>
    <t>Desarrollar y aplicar medidas legislativas para la conservacion de los pastizales en areas no protegidas</t>
  </si>
  <si>
    <t>Normativas desarroladas</t>
  </si>
  <si>
    <t>Normativas publicadas</t>
  </si>
  <si>
    <t>Cantidad de normativas</t>
  </si>
  <si>
    <t>Secretaria CMS</t>
  </si>
  <si>
    <t>Puntos focales de las Partes para el MdE</t>
  </si>
  <si>
    <t>Desarrollar o actualizar y aplicar instrumentos de planificación en regiones de pastizales</t>
  </si>
  <si>
    <t xml:space="preserve">Mapas desarrolados o actualizados </t>
  </si>
  <si>
    <t>Areas determinadas</t>
  </si>
  <si>
    <t>Sptiembre 2023</t>
  </si>
  <si>
    <t>Cantidad de instrumentos de planificación desarrollados u actualizados</t>
  </si>
  <si>
    <t>Desarrollar y aplicar reglamentos sobre especies exoticas invasoras en regiones de pastizales (jabali, pino, eucalipto, forrajeras, etc.)</t>
  </si>
  <si>
    <t>Reglas establecidas para los paises</t>
  </si>
  <si>
    <t>Reglamentos publicados</t>
  </si>
  <si>
    <t>Cantidad de reglamentos sobre especies exoticas invasoras desarrollados</t>
  </si>
  <si>
    <t>Paises firmantes del MdE (Ministerio del Medio Ambiente de de cada pais parte)</t>
  </si>
  <si>
    <t>Elaborar y aplicar programas de fiscalizacion para impedir la captura y comercio ilegal de especies</t>
  </si>
  <si>
    <t>Programas de fiscalizacion elaborados  e implementados</t>
  </si>
  <si>
    <t>Setembro 2018</t>
  </si>
  <si>
    <t>Setembro 2023</t>
  </si>
  <si>
    <t>Cantidad de programas de fiscalización aplicados</t>
  </si>
  <si>
    <t xml:space="preserve">Argentina: APN, Gob. prov., SAyDS, ONGs.
Bolivia: DGBAP, SERNAP, Universidades, ONGs.
Brasil: IBAMA, MMA y DIBIO/ICMBIO, CEMAVE/ICMBIO, Universidades y ONGs.
Paraguay: DGPCB/SEAM, Universidades y ONGs.
Uruguay: DINAMA (SNAP), RENARE (APyF), ONGs, Universidades
</t>
  </si>
  <si>
    <t>Promover, regular y fiscalizar la utilizacion de bordes de rutas y caminos (banquinas, fajas de dominio) para mantener los pastizales naturales en areas de importancia para las especies</t>
  </si>
  <si>
    <t>Fajas de dominios fiscalizadas</t>
  </si>
  <si>
    <t>Incremento en la cantidad de hábitat disponible</t>
  </si>
  <si>
    <t>Cantidad de iniciativas de fiscalización en bordes de rutas y caminos</t>
  </si>
  <si>
    <t xml:space="preserve">Argentina: APN, Gob. prov., SAyDS, ONGs.
Bolivia: DGBAP, SERNAP, Universidades, ONGs.
Brasil: FEPAM/RS, MMA, IBAMA, DIBIO/ICMBIO,CEMAVE/ICMBIO, Universidades y ONGs.
Paraguay: DGPCB/SEAM, Universidades y ONGs.
Uruguay: DINAMA (SNAP), RENARE (APyF), ONGs, Universidades
</t>
  </si>
  <si>
    <t>Incrementar la vigilancia y monitorear el volumen y la escala geografica de la captura y el comercio ilegal de las especies</t>
  </si>
  <si>
    <t>Reportes de vigilancia y monitoreo</t>
  </si>
  <si>
    <t>Un mejor conocimiento del impacto de la caza y captura ilegal</t>
  </si>
  <si>
    <t>Cantidad de reportes de vigilancia y monitoreo</t>
  </si>
  <si>
    <t xml:space="preserve">Argentina: APN, Gob. prov., SAyDS, ONGs.
Bolivia: DGBAP, SERNAP, Universidades, ONGs.
Brasil:POLICIA FEDERAL, IBAMA, MMA, DIBIO/ICMBIO, CEMAVE/ICMBIO, Universidades y ONGs.
Paraguay: DGPCB/SEAM, Universidades y ONGs.
Uruguay: DINAMA (SNAP), RENARE (APyF), ONGs, Universidades
</t>
  </si>
  <si>
    <t>Construir el dialogo y colaborar con el sector productivo para la conservacion de los pastizales</t>
  </si>
  <si>
    <t xml:space="preserve">talleres y reuniones con el sector productivo para discutir a nivel de mesas de trabajo </t>
  </si>
  <si>
    <t>Cantidad de talleres y reuniones</t>
  </si>
  <si>
    <t>Alianza del Pastizal</t>
  </si>
  <si>
    <t xml:space="preserve">Argentina: APN, Gob. prov., SAyDS, ONGs.
Bolivia: DGBAP, SERNAP, Universidades, ONGs.
Brasil: MMA, DIBIO/ICMBIO, CEMAVE/ICMBIO,  Universidades y ONGs.
Paraguay: DGPCB/SEAM, Universidades y ONGs.
Uruguay: DINAMA (SNAP), RENARE (APyF), ONGs, Universidades
</t>
  </si>
  <si>
    <t>Desarrollar e implementar incentivos financieros para la conservacion de pastizales, por ejemplo, lineas de credito para buenas practicas, servicios ambientales, productos verdes, certificacion ambiental</t>
  </si>
  <si>
    <t xml:space="preserve">Modelos de incentivos financieros desarrollados y implementados </t>
  </si>
  <si>
    <t>Incremento en la financión disponible para buenas prácticas</t>
  </si>
  <si>
    <t>Cantidad de modelos de incentivos financieros desarrollados y implementados</t>
  </si>
  <si>
    <t xml:space="preserve">Promover la colaboracion con la sociedad civil a traves de la implementacion conjunta de planes de accion nacionales </t>
  </si>
  <si>
    <t>Planes de acción elaborados</t>
  </si>
  <si>
    <t>Planes de acción implementados</t>
  </si>
  <si>
    <t>Cantidad de planes de accíon elaborados</t>
  </si>
  <si>
    <t>ICMBio/CEMAVE</t>
  </si>
  <si>
    <t>Explorar la potencialidad  de los pastizales para fines turisticos, plantas ornamentales y otros usos</t>
  </si>
  <si>
    <t>Diagnostico elaborado para la región del MdE</t>
  </si>
  <si>
    <t>Incremento del turismo sostenible en pastizales</t>
  </si>
  <si>
    <t xml:space="preserve">Cantidad de diagnosticos elaborados </t>
  </si>
  <si>
    <t>Promover el uso de sistemas interactivos para compartir y sistematizar informacion de monitoreo de especies migratorias de pastizales</t>
  </si>
  <si>
    <t>Datos insertados en el sistema ISS (International Shorebird Survey) y e-bird</t>
  </si>
  <si>
    <t>Cantidad de datos de las especies del MdE Aves Pastizales en el sistema ISS y e-bird</t>
  </si>
  <si>
    <t>Manomet</t>
  </si>
  <si>
    <t>Area de aplicación del MdE Aves de Pastizales</t>
  </si>
  <si>
    <t xml:space="preserve">Fortalecer la implementación de acuerdos de conservacion norte-sur para la conservacion de aves de pastizales </t>
  </si>
  <si>
    <t>Acuerdos implementados</t>
  </si>
  <si>
    <t>Aumento de la colaboración internacional para la conservación</t>
  </si>
  <si>
    <t>Cantidad de acuerdos implementados</t>
  </si>
  <si>
    <t>Promover la interfase entre el MdE y el grupo de Mercosur SGT6 para cuestiones de conservacion de aves de pastizales</t>
  </si>
  <si>
    <t>MdE incorporado en la pauta de las reuniones de SGT6</t>
  </si>
  <si>
    <t>Involucrar los sectores productivos en las iniciativas de conservación de los pastizales y la producción en los campos nativos</t>
  </si>
  <si>
    <t xml:space="preserve">Cantidad de pautas con temas del MdE Aves de Pastizales </t>
  </si>
  <si>
    <t>Ministerio o Secretaria del Medio Ambiente de de cada pais parte</t>
  </si>
  <si>
    <t>Organizar un taller técnico- cientifico para elaborar una metodologia para el censo y monitoreo de aves del MdE a nivel internacional</t>
  </si>
  <si>
    <t>Taller tecnico cientifico organizado</t>
  </si>
  <si>
    <t>Aumento del conocimiento, integrado entre países parte, de la distribución y áreas clave para las especies del MdE</t>
  </si>
  <si>
    <t>Cantidad de personas participando del taller técnico-científico</t>
  </si>
  <si>
    <t>PUC RS</t>
  </si>
  <si>
    <t>Explorar la potencialidad   de los pastizales a las Contribuciones Determinadas Nacionales (NDCs).</t>
  </si>
  <si>
    <t>Contribuciones exploradas a NDCs</t>
  </si>
  <si>
    <t>Un mejor conocimiento de la función de los pastizales en la mitigación del cambio climático</t>
  </si>
  <si>
    <t>Cantidad de cuestionamientos formales sobre la potencialidad para las Contribuciones Determinadas Nacionales (NDCs)</t>
  </si>
  <si>
    <t xml:space="preserve">Coordinar acciones comunes y protocolos de manejo para las areas protegidas a traves de Red Parques </t>
  </si>
  <si>
    <t>Reuniones realizadas</t>
  </si>
  <si>
    <t>Todas las areas protegidas con planes de manejo que incluyen las necesidades de aves migratorias de pastizal y los servicios ecosistemicos que las areas proveen</t>
  </si>
  <si>
    <t>Cantidad de reuniones acerca del tema a traves de Red Parques</t>
  </si>
  <si>
    <t xml:space="preserve"> Asegurar la viabilidad financiera del MdE a largo plazo mediante el desarrollo de un plan de negocios</t>
  </si>
  <si>
    <t>Plan de negocios desarrollado</t>
  </si>
  <si>
    <t>MdE Aves de Pastizales fortalecido y con autonomia financiera para sus reuniones y talleres especificos</t>
  </si>
  <si>
    <t>Cantidad de paises parte involucrados en adoptar como referencia el plan de negocios desarrollado</t>
  </si>
  <si>
    <t>Objetivo general del plan de acción</t>
  </si>
  <si>
    <t>Fecha del Taller Virtual</t>
  </si>
  <si>
    <t>01 hasta 04 de Septiembre 2020</t>
  </si>
  <si>
    <t>Acción cuyo inicio planificado es posterior al período evaluado</t>
  </si>
  <si>
    <t>Acción no iniciada o no completada</t>
  </si>
  <si>
    <t>Acción en progreso con problemas de cumplimiento</t>
  </si>
  <si>
    <t>Acción en progreso dentro del período programado</t>
  </si>
  <si>
    <t>Acción completada</t>
  </si>
  <si>
    <t>Acción eliminada o agrupada</t>
  </si>
  <si>
    <t>Descripción del progreso de la acción.</t>
  </si>
  <si>
    <t>Producto obtenido</t>
  </si>
  <si>
    <t>SITUACIÓN ACTUAL</t>
  </si>
  <si>
    <t>Problemas enfrentados que justifican la no ejecución, ejecución parcial de la acción, exclusión o agrupación</t>
  </si>
  <si>
    <t>Responsable de la información sobre el progreso de la acción.</t>
  </si>
  <si>
    <t>Recomendaciones u observaciones</t>
  </si>
  <si>
    <t>REPROGRAMANDO EL Plan de Acción (se necesario)</t>
  </si>
  <si>
    <t>Revisión del texto de acción.</t>
  </si>
  <si>
    <t>Revisión del producto de acción</t>
  </si>
  <si>
    <t>Revisión del resultado esperado</t>
  </si>
  <si>
    <t>Revisión de la fecha de inicio</t>
  </si>
  <si>
    <t>Revisión de fecha de finalización</t>
  </si>
  <si>
    <t>Revisión del articulador de acción</t>
  </si>
  <si>
    <t>Revisión de los colaboradores</t>
  </si>
  <si>
    <t>Revisión de las localidades</t>
  </si>
  <si>
    <t>Revisión de las áreas de Relevância</t>
  </si>
  <si>
    <t>Recomendaciones y observaciones</t>
  </si>
  <si>
    <t>NUEVA PLANIFICACIÓN DE ACCIÓN</t>
  </si>
  <si>
    <t>NUEVAS ACCIONES:</t>
  </si>
  <si>
    <t>Brasil -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t>
  </si>
  <si>
    <t>Brasil - Producto 1: Lista de especies con potencial de uso en sistemas agroforestales y silvopastoriles.
2. Cartilla sobre el uso de especies nativas en sistemas agroforestales y silvopastoriles.
3. Realización de al menos 3 reuniones para dar a conocer el uso potencial de especies nativas en sistemas agroforestales y silvopastoriles.</t>
  </si>
  <si>
    <t>Brasil - Producto 1: Grupo de colaboradores formado.
Producto 2: Documento técnico elaborado.
Producto 3: Material de difusión elaborado</t>
  </si>
  <si>
    <t xml:space="preserve">Paraguay - Trabajo con la EBY y MADES para desarrollar programa de protecciòn </t>
  </si>
  <si>
    <t>1.6/1.7</t>
  </si>
  <si>
    <r>
      <t xml:space="preserve">Brasil -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 Entre estas acciones, solo se priorizó la implementación de 6.4 mediante el proyecto GEF Pro-Epécies, que se puede ejecutar más rápido que los demás.                           </t>
    </r>
    <r>
      <rPr>
        <b/>
        <sz val="12"/>
        <rFont val="Calibri"/>
        <family val="2"/>
        <scheme val="minor"/>
      </rPr>
      <t>Paraguay -</t>
    </r>
    <r>
      <rPr>
        <sz val="12"/>
        <rFont val="Calibri"/>
        <family val="2"/>
        <scheme val="minor"/>
      </rPr>
      <t xml:space="preserve"> Estrechar vìnculos con otras inciativas para escalar resultados</t>
    </r>
  </si>
  <si>
    <t>Paraguay - Desarrollar acuerdo de cooperación para promocionar investigaciones de grado y postgrado</t>
  </si>
  <si>
    <t>Paraguay - No constituyen prioridad en Paraguay</t>
  </si>
  <si>
    <r>
      <t xml:space="preserve">Brasil -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                                                     </t>
    </r>
    <r>
      <rPr>
        <b/>
        <sz val="12"/>
        <rFont val="Calibri"/>
        <family val="2"/>
        <scheme val="minor"/>
      </rPr>
      <t>Paraguay -</t>
    </r>
    <r>
      <rPr>
        <sz val="12"/>
        <rFont val="Calibri"/>
        <family val="2"/>
        <scheme val="minor"/>
      </rPr>
      <t xml:space="preserve"> Desarrollar acuerdo de cooperación para promocionar investigaciones de grado y postgrado</t>
    </r>
  </si>
  <si>
    <t>Brasil -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                                                   Paraguay - Desarrollar acuerdo de cooperación para promocionar investigaciones de grado y postgrado</t>
  </si>
  <si>
    <t>Paraguay - Expandir el numero de colaboradores</t>
  </si>
  <si>
    <t>Paraguay - Explorar vías de interacción y definición de prioridades. Desarrollo de propuesta formal</t>
  </si>
  <si>
    <r>
      <t xml:space="preserve">Brasil -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                                        </t>
    </r>
    <r>
      <rPr>
        <b/>
        <sz val="12"/>
        <rFont val="Calibri"/>
        <family val="2"/>
        <scheme val="minor"/>
      </rPr>
      <t>Paraguay -</t>
    </r>
    <r>
      <rPr>
        <sz val="12"/>
        <rFont val="Calibri"/>
        <family val="2"/>
        <scheme val="minor"/>
      </rPr>
      <t xml:space="preserve"> Comunicación de resultados al MADES</t>
    </r>
  </si>
  <si>
    <t>Paraguay - Actividad a desarrollar con el consejo científico nacional</t>
  </si>
  <si>
    <t>Paraguay - Desarrollar acuerdo de cooperación para promocionar investigaciones de grado y postgrado.</t>
  </si>
  <si>
    <t>Brasil -  DIRECTRICES PARA EL MANEJO DE ESPECIES EXÓTICAS INVASORAS EN UNIDADES DE CONSERVACIÓN FEDERAL - 3.300 hectáreas en recuperación</t>
  </si>
  <si>
    <t>Uruguay - DINAMA</t>
  </si>
  <si>
    <t>Brasil - Coordenador Nacional Alianza del Pastizal/Brasil                 Uruguay - DINAMA</t>
  </si>
  <si>
    <t>Alianza del Pastizal - Brasil - 10 projetos de créditos aprovados e implementados dentro da parceria BRDE e Alianza del Pastizal Brasil                     Brasil - Producto 1: al menos tres (03) reuniones para preparar la propuesta para crear la certificación.
Producto 2: instrumento de creación de certificación elaborado y enviado al organismo competente y / o institución ejecutora.                                                                                          Paraguay - Ley y proyectos de productos financieros verdes.   Uruguay - Falta de instrumentación política.</t>
  </si>
  <si>
    <t>Paraguay - Promocionar con observadores de aves programa de monitoreo para escalar el área de acción                                             Aves Argentinas, WHSRN</t>
  </si>
  <si>
    <t>WHSRN - Debido a restricciones en la movilidad por Covid'-19 para la realización de reuniones y talleres en persona para la planificación de la Iniciativa para la Conservación de las Aves Playeras en la Ruta Midcontinental</t>
  </si>
  <si>
    <t>WHSRN - El Plan de Conservación de Ciclo de Vida Completo de Calidris subruficollis está en revisión y sugiere acciones para la conservación de la especie a nivel local y regional.</t>
  </si>
  <si>
    <t>WHSRN - El Plan de Conservación de Ciclo de Vida Completo de Calidris subruficollis está en revisión y ha servido como una herramienta importante para promover las colaboraciones internacionales y entre el gobierno y la sociedad civil. También tiene cierta superposición con el Plan de Acción Nacional de Brasil</t>
  </si>
  <si>
    <t>Paraguay - Difundir las iniciativas para motivar la adhesion de más organizaciones                WHSRN - El Plan de Conservación de Ciclo de Vida Completo de Calidris subruficollis está en revisión y ha servido como una herramienta importante para promover (y lo ha hecho tantas veces) la colaboración internacional para la especie y su hábitat.</t>
  </si>
  <si>
    <r>
      <rPr>
        <b/>
        <sz val="12"/>
        <rFont val="Calibri"/>
        <family val="2"/>
        <scheme val="minor"/>
      </rPr>
      <t xml:space="preserve">Brasil - </t>
    </r>
    <r>
      <rPr>
        <sz val="12"/>
        <rFont val="Calibri"/>
        <family val="2"/>
        <scheme val="minor"/>
      </rPr>
      <t xml:space="preserve">Planes de manejo revisados                                </t>
    </r>
    <r>
      <rPr>
        <b/>
        <sz val="12"/>
        <rFont val="Calibri"/>
        <family val="2"/>
        <scheme val="minor"/>
      </rPr>
      <t>Paraguay -</t>
    </r>
    <r>
      <rPr>
        <sz val="12"/>
        <rFont val="Calibri"/>
        <family val="2"/>
        <scheme val="minor"/>
      </rPr>
      <t xml:space="preserve"> Acuerdos de colaboraciòn                              </t>
    </r>
    <r>
      <rPr>
        <b/>
        <sz val="12"/>
        <rFont val="Calibri"/>
        <family val="2"/>
        <scheme val="minor"/>
      </rPr>
      <t>SAVE Brasil Limícolas -</t>
    </r>
    <r>
      <rPr>
        <sz val="12"/>
        <rFont val="Calibri"/>
        <family val="2"/>
        <scheme val="minor"/>
      </rPr>
      <t xml:space="preserve"> Serão produzidos um relatório com resultados da avaliação dos serviços ecossitêmicos e um manual de boas práticas de manejo de campos                          </t>
    </r>
    <r>
      <rPr>
        <b/>
        <sz val="12"/>
        <rFont val="Calibri"/>
        <family val="2"/>
        <scheme val="minor"/>
      </rPr>
      <t xml:space="preserve">WHSRN - </t>
    </r>
    <r>
      <rPr>
        <sz val="12"/>
        <rFont val="Calibri"/>
        <family val="2"/>
        <scheme val="minor"/>
      </rPr>
      <t>Plan de manejo de la Reserva de Uso Múltiple Bañados del Río Dulce y Laguna Mar Chiquita y del Parque Nacional Ansenuza (Argentina); -Insumos para comunicar los resultados de la evalución de servicios ecosistémicos en el Parque Nacional Lagoa do Peixe (Brasil).</t>
    </r>
  </si>
  <si>
    <r>
      <rPr>
        <b/>
        <sz val="12"/>
        <rFont val="Calibri"/>
        <family val="2"/>
        <scheme val="minor"/>
      </rPr>
      <t>Alianza del Pastizal - Brasil -</t>
    </r>
    <r>
      <rPr>
        <sz val="12"/>
        <rFont val="Calibri"/>
        <family val="2"/>
        <scheme val="minor"/>
      </rPr>
      <t xml:space="preserve"> 241 produtores membros e 139 mil hectares de campos nativos manejados e conservados.                            </t>
    </r>
    <r>
      <rPr>
        <b/>
        <sz val="12"/>
        <rFont val="Calibri"/>
        <family val="2"/>
        <scheme val="minor"/>
      </rPr>
      <t>Brasil -</t>
    </r>
    <r>
      <rPr>
        <sz val="12"/>
        <rFont val="Calibri"/>
        <family val="2"/>
        <scheme val="minor"/>
      </rPr>
      <t xml:space="preserve"> 1) Informe y Mapa de caracterización y seguimiento (periódico) geográfico-ecológico y productivo de los Sistemas Agroforestales implantados y potenciales en las áreas de FOM elaboradas. 2) Documento técnico con especies prioritarias para la restauración del bosque ombrófilo mixto. 3) Red de rescate, recolección de propágulos, marcado de matrices, multiplicación, producción de plántulas y distribución de material genético de la sociobiodiversidad creada. 4) Línea temática de la acción incluida en el Banco de Proyectos de Reposición Forestal Obligatoria del SEMA-RS.                          </t>
    </r>
    <r>
      <rPr>
        <b/>
        <sz val="12"/>
        <rFont val="Calibri"/>
        <family val="2"/>
        <scheme val="minor"/>
      </rPr>
      <t xml:space="preserve">Paraguay - </t>
    </r>
    <r>
      <rPr>
        <sz val="12"/>
        <rFont val="Calibri"/>
        <family val="2"/>
        <scheme val="minor"/>
      </rPr>
      <t xml:space="preserve">Entrenamientos sobre manejo holìstico del pastizal. Manuales de Buenas pràcticas                                     </t>
    </r>
    <r>
      <rPr>
        <b/>
        <sz val="12"/>
        <rFont val="Calibri"/>
        <family val="2"/>
        <scheme val="minor"/>
      </rPr>
      <t>SAVE Brasil Limícolas -</t>
    </r>
    <r>
      <rPr>
        <sz val="12"/>
        <rFont val="Calibri"/>
        <family val="2"/>
        <scheme val="minor"/>
      </rPr>
      <t xml:space="preserve"> Manual de boas práticas divulgado.</t>
    </r>
  </si>
  <si>
    <r>
      <rPr>
        <b/>
        <sz val="12"/>
        <rFont val="Calibri"/>
        <family val="2"/>
        <scheme val="minor"/>
      </rPr>
      <t>Brasil -</t>
    </r>
    <r>
      <rPr>
        <sz val="12"/>
        <rFont val="Calibri"/>
        <family val="2"/>
        <scheme val="minor"/>
      </rPr>
      <t xml:space="preserve">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                              </t>
    </r>
    <r>
      <rPr>
        <b/>
        <sz val="12"/>
        <rFont val="Calibri"/>
        <family val="2"/>
        <scheme val="minor"/>
      </rPr>
      <t xml:space="preserve">Paraguay - </t>
    </r>
    <r>
      <rPr>
        <sz val="12"/>
        <rFont val="Calibri"/>
        <family val="2"/>
        <scheme val="minor"/>
      </rPr>
      <t xml:space="preserve">Fortalecer la iniciativa Alianza del Pastizal en Paraguay             </t>
    </r>
    <r>
      <rPr>
        <b/>
        <sz val="12"/>
        <rFont val="Calibri"/>
        <family val="2"/>
        <scheme val="minor"/>
      </rPr>
      <t xml:space="preserve">SAVE Brasil - </t>
    </r>
    <r>
      <rPr>
        <sz val="12"/>
        <rFont val="Calibri"/>
        <family val="2"/>
        <scheme val="minor"/>
      </rPr>
      <t>manual estará pronto até julho de 2021</t>
    </r>
  </si>
  <si>
    <t xml:space="preserve">Paraguay - Establecer estrategia de comunicación  WHSRN y SAVE Brasil- De acuerdo a los resultados obtenidos, profundizar en este tipo de estudios en Lagoa do Peixe y en otras áreas de pastizal. La evaluación busca sensibilizar a las comunidades locales sobre la importancia da proteção aos recursos necessários para su subsistencia.  </t>
  </si>
  <si>
    <t>Paraguay - Dificultad para conseguir fondos                                                    SAVE Brasil Limícolas - aguardando assinatura junto ao MMA</t>
  </si>
  <si>
    <t>SAVE Brasil Limícolas - aguardando assinatura junto ao MMA</t>
  </si>
  <si>
    <t>SAVE Brasil Limícolas - Projeto apoiado por emenda parlamentar para a implementação de ação do PAN Aves Limícolas, que contempla o Calidris subruficollis e seu habitat</t>
  </si>
  <si>
    <t>Alianza del Pastizal - Brasil - 3 propiedades establecidas como unidades de demostración de mejores prácticas;
2 días de campo en dos predios (Unidad Demostrativa) con la participación de 320 productores;
266 participantes en el XIII Encuentro de Ganaderos (octubre de 2019) y 39 participantes en el encuentro nacional de Alianza del Pastizal (diciembre de 2019) y 96 participantes en el Encuentro Nacional de Alianza (julio de 2018)                   Brasil - 1) Reunión para definir las cadenas sostenibles que pueden integrar esta iniciativa y la elaboración de un informe.
2) Proyecto de captación de fondos para la contratación de personal e infraestructura para impulsar la comercialización y procesamiento de productos elaborados y presentados a al menos 3 agencias de financiamiento;
3) Al menos 10 eventos para dar a conocer y promover los productos elaborados;
4) Creación, alimentación y administración de sitio web en Internet para la promoción de productos;
5) Atlas de especies, ambientes, cadenas productivas del territorio elaborado.                                                                   Paraguay - Iniciativas en marcha, lideradas por ONGs locales                                          SAVE Brasil Limícolas - Relatórios e infográficos sobre os serviços ecossistêmicos do PNLP, e manual de boas práticas para manejo de habitat do Calidris subruficollis                                       WHSRN - Plan de actividades de restauracion; - Borrador de acuerdos de uso de recursos</t>
  </si>
  <si>
    <t>Paraguay - Grupo de trabajo creado                                               WHRSN y SAVE Brasil Limícolas - Datos ingresados en la base de datos ISS</t>
  </si>
  <si>
    <t>Paraguay - Iniciativas en marcha                                WHSRN y SAVE Brasil Limícolas - Planes de acción nacional de de aves playeras en Brasil y Argentina; -Plan de Conservación de Ciclo de Vida Completo de Calidris subruficollis ; -Plan Estrategico de la Iniciativa para la Conservación de las Aves Playeras en la Ruta Midcontinental</t>
  </si>
  <si>
    <r>
      <rPr>
        <b/>
        <sz val="12"/>
        <rFont val="Calibri"/>
        <family val="2"/>
        <scheme val="minor"/>
      </rPr>
      <t xml:space="preserve">Alianza del Pastizal - Brasil - </t>
    </r>
    <r>
      <rPr>
        <sz val="12"/>
        <rFont val="Calibri"/>
        <family val="2"/>
        <scheme val="minor"/>
      </rPr>
      <t xml:space="preserve"> Novos levantamentos de aves previstos para Dezembro  2020 e janeiro 2021                </t>
    </r>
    <r>
      <rPr>
        <b/>
        <sz val="12"/>
        <rFont val="Calibri"/>
        <family val="2"/>
        <scheme val="minor"/>
      </rPr>
      <t>Brasil -</t>
    </r>
    <r>
      <rPr>
        <sz val="12"/>
        <rFont val="Calibri"/>
        <family val="2"/>
        <scheme val="minor"/>
      </rPr>
      <t xml:space="preserve"> banco de datos, consulta amplia y reportes técnicos: SALVE (evaluación del estado de conservación de las poblaciones); Vários resumos de Congressos, 1 dissertação e uma tese, dois manuscritos aceitos com Sporohila. Um artigo encaminhado com S. cinammomea. Referências principais: 
CHIARANI, E. ; FONTANA, C. S. . Birds of Parque Estadual do Tainhas, an important protected area of the highland grasslands of Rio Grande do Sul, Brazil. PAPÉIS AVULSOS DE ZOOLOGIA (ONLINE), v. 59, p. e20195934, 2019.; 
PORZIO, N. S. ; REPENNING, M. ; FONTANA, C. S. . Do beak volume and bite force influence the song structure of sympatric species of seedeaters (Thraupidae: Sporophila )?. EMU, v. 119, p. 1-8, 2018.; REPENNING, Márcio ; PORZIO, NATÁLIA S. ; FONTANA, CARLA S. . Evolution of Beak Size and Song Constraints in Neotropical Seedeaters (Thraupidae: Sporophila). ACTA ORNITHOLOGICA, v. 53, p. 173-180, 2018; REPENNING, M. ; FONTANA, C. S. . Distinguishing females of capuchino seedeaters: calls repertoires provide evidence for species-level diagnosis. Revista Brasileira de Ornitologia, v. 27, p. 70-78, 2019.                             </t>
    </r>
    <r>
      <rPr>
        <b/>
        <sz val="12"/>
        <rFont val="Calibri"/>
        <family val="2"/>
        <scheme val="minor"/>
      </rPr>
      <t>Paraguay -</t>
    </r>
    <r>
      <rPr>
        <sz val="12"/>
        <rFont val="Calibri"/>
        <family val="2"/>
        <scheme val="minor"/>
      </rPr>
      <t xml:space="preserve"> Base de datos y reportes técnicos                 </t>
    </r>
    <r>
      <rPr>
        <b/>
        <sz val="12"/>
        <rFont val="Calibri"/>
        <family val="2"/>
        <scheme val="minor"/>
      </rPr>
      <t>WHSRN -</t>
    </r>
    <r>
      <rPr>
        <sz val="12"/>
        <rFont val="Calibri"/>
        <family val="2"/>
        <scheme val="minor"/>
      </rPr>
      <t xml:space="preserve"> Protocolo de monitoreo desarrollado e implementado (al menos durante una temporada) y generación de un reporte con la información obtenida durante los censos.</t>
    </r>
  </si>
  <si>
    <r>
      <rPr>
        <b/>
        <sz val="12"/>
        <rFont val="Calibri"/>
        <family val="2"/>
        <scheme val="minor"/>
      </rPr>
      <t>Uruguay</t>
    </r>
    <r>
      <rPr>
        <sz val="12"/>
        <rFont val="Calibri"/>
        <family val="2"/>
        <scheme val="minor"/>
      </rPr>
      <t xml:space="preserve"> - Alianza del Pastizal y MGCN (Mesa de Ganadería de Campo Natural)</t>
    </r>
  </si>
  <si>
    <r>
      <rPr>
        <b/>
        <sz val="12"/>
        <rFont val="Calibri"/>
        <family val="2"/>
        <scheme val="minor"/>
      </rPr>
      <t>Alianza del Pastizal - Brasil</t>
    </r>
    <r>
      <rPr>
        <sz val="12"/>
        <rFont val="Calibri"/>
        <family val="2"/>
        <scheme val="minor"/>
      </rPr>
      <t xml:space="preserve"> - Acción continua con nuevos productores interesados ​​en formar parte de Alianza. 241 productores de ganado que son miembros del programa de certificación Alianza del Pastizal en Brasil.                        </t>
    </r>
    <r>
      <rPr>
        <b/>
        <sz val="12"/>
        <rFont val="Calibri"/>
        <family val="2"/>
        <scheme val="minor"/>
      </rPr>
      <t xml:space="preserve">Uruguay </t>
    </r>
    <r>
      <rPr>
        <sz val="12"/>
        <rFont val="Calibri"/>
        <family val="2"/>
        <scheme val="minor"/>
      </rPr>
      <t>- Alianza del Pastizal y MGCN (Mesa de Ganadería de Campo Natural)</t>
    </r>
  </si>
  <si>
    <t xml:space="preserve">Alianza del Pastizal - Brasil - 241 productores y 139 mil hectares de pastizales en tierras privadas </t>
  </si>
  <si>
    <t>Programa de promociòn del manejo sostenible del pastizal y protección de las aves</t>
  </si>
  <si>
    <t>Estrechar vìnculos con otras inciativas para escalar resultados</t>
  </si>
  <si>
    <r>
      <rPr>
        <b/>
        <sz val="12"/>
        <rFont val="Calibri"/>
        <family val="2"/>
        <scheme val="minor"/>
      </rPr>
      <t xml:space="preserve">Brasil - </t>
    </r>
    <r>
      <rPr>
        <sz val="12"/>
        <rFont val="Calibri"/>
        <family val="2"/>
        <scheme val="minor"/>
      </rPr>
      <t xml:space="preserve">Producto 1: 10 eventos de intercambio con la Iniciativa Alianza del Pastizal, Proyecto Alto Camaquã; Iniciativa Coxilha Rica (Lages, SC) e informes elaborados.
Producto 2: Folleto informativo para la valorización del campo nativo elaborado y publicitado.                     </t>
    </r>
    <r>
      <rPr>
        <b/>
        <sz val="12"/>
        <rFont val="Calibri"/>
        <family val="2"/>
        <scheme val="minor"/>
      </rPr>
      <t>Paraguay -</t>
    </r>
    <r>
      <rPr>
        <sz val="12"/>
        <rFont val="Calibri"/>
        <family val="2"/>
        <scheme val="minor"/>
      </rPr>
      <t xml:space="preserve"> Programa de promociòn del manejo sostenible del pastizal y protección de las aves</t>
    </r>
  </si>
  <si>
    <r>
      <rPr>
        <b/>
        <sz val="12"/>
        <rFont val="Calibri"/>
        <family val="2"/>
        <scheme val="minor"/>
      </rPr>
      <t>Paraguay -</t>
    </r>
    <r>
      <rPr>
        <sz val="12"/>
        <rFont val="Calibri"/>
        <family val="2"/>
        <scheme val="minor"/>
      </rPr>
      <t xml:space="preserve"> Base de datos y reportes técnicos            Uruguay - Aldabe, Blanco, Lanctot, Rocca &amp; Inchausti 2019. Managing Grasslands to Maximize Migratory Shorebird Use and Livestock Production.   </t>
    </r>
    <r>
      <rPr>
        <b/>
        <sz val="12"/>
        <rFont val="Calibri"/>
        <family val="2"/>
        <scheme val="minor"/>
      </rPr>
      <t xml:space="preserve">SAVE Brasil Limícolas - </t>
    </r>
    <r>
      <rPr>
        <sz val="12"/>
        <rFont val="Calibri"/>
        <family val="2"/>
        <scheme val="minor"/>
      </rPr>
      <t xml:space="preserve">mapa indicando los sítios de parada                              </t>
    </r>
    <r>
      <rPr>
        <b/>
        <sz val="12"/>
        <rFont val="Calibri"/>
        <family val="2"/>
        <scheme val="minor"/>
      </rPr>
      <t>WHSRN -</t>
    </r>
    <r>
      <rPr>
        <sz val="12"/>
        <rFont val="Calibri"/>
        <family val="2"/>
        <scheme val="minor"/>
      </rPr>
      <t xml:space="preserve"> Protocolo de monitoreo desarrollado e implementado (al menos durante una temporada) y generación de un reporte con la información obtenida durante los censos; - Censo de Chorlos de pastizales del Cono Sur implementados durante 2019'-2020.</t>
    </r>
  </si>
  <si>
    <r>
      <rPr>
        <b/>
        <sz val="12"/>
        <rFont val="Calibri"/>
        <family val="2"/>
        <scheme val="minor"/>
      </rPr>
      <t xml:space="preserve">Uruguay - </t>
    </r>
    <r>
      <rPr>
        <sz val="12"/>
        <rFont val="Calibri"/>
        <family val="2"/>
        <scheme val="minor"/>
      </rPr>
      <t>Aldabe, Blanco, Lanctot, Rocca &amp; Inchausti 2019. Managing Grasslands to Maximize Migratory Shorebird Use and Livestock Production.</t>
    </r>
  </si>
  <si>
    <r>
      <rPr>
        <b/>
        <sz val="12"/>
        <rFont val="Calibri"/>
        <family val="2"/>
        <scheme val="minor"/>
      </rPr>
      <t xml:space="preserve">Paraguay - </t>
    </r>
    <r>
      <rPr>
        <sz val="12"/>
        <rFont val="Calibri"/>
        <family val="2"/>
        <scheme val="minor"/>
      </rPr>
      <t xml:space="preserve">Estudios implementados por la Alianza del Pastizal, la Universidad Nacional de Asunción y WWF en pastizales naturales de la regiòn oriental y Chaco.                                          </t>
    </r>
    <r>
      <rPr>
        <b/>
        <sz val="12"/>
        <rFont val="Calibri"/>
        <family val="2"/>
        <scheme val="minor"/>
      </rPr>
      <t xml:space="preserve">WHSRN - </t>
    </r>
    <r>
      <rPr>
        <sz val="12"/>
        <rFont val="Calibri"/>
        <family val="2"/>
        <scheme val="minor"/>
      </rPr>
      <t xml:space="preserve">Evaluacion participativa de servicios ecosistémicos en el Parque Nacional Lagoa do Peixe (Brasil). Incluye la evaluación de la contribución del pastizal natural a la regulación del clima global; -La evalaución busca sensibilizar a las comunidades locales sobre la importancia de los recursos de Lagoa do Peixe para su subsistencia. </t>
    </r>
  </si>
  <si>
    <r>
      <rPr>
        <b/>
        <sz val="12"/>
        <rFont val="Calibri"/>
        <family val="2"/>
        <scheme val="minor"/>
      </rPr>
      <t>Paraguay -</t>
    </r>
    <r>
      <rPr>
        <sz val="12"/>
        <rFont val="Calibri"/>
        <family val="2"/>
        <scheme val="minor"/>
      </rPr>
      <t xml:space="preserve"> Reportes técnicos, en proceso de publicación          </t>
    </r>
    <r>
      <rPr>
        <b/>
        <sz val="12"/>
        <rFont val="Calibri"/>
        <family val="2"/>
        <scheme val="minor"/>
      </rPr>
      <t xml:space="preserve"> WHSRN -</t>
    </r>
    <r>
      <rPr>
        <sz val="12"/>
        <rFont val="Calibri"/>
        <family val="2"/>
        <scheme val="minor"/>
      </rPr>
      <t xml:space="preserve"> Estudio por finalizar la implementación y análisis; -Informe y campañas de sensibilización con comunidades locales serán realizadas en los próximos años.</t>
    </r>
  </si>
  <si>
    <r>
      <rPr>
        <b/>
        <sz val="12"/>
        <rFont val="Calibri"/>
        <family val="2"/>
        <scheme val="minor"/>
      </rPr>
      <t>SAVE Brasil Limícolas</t>
    </r>
    <r>
      <rPr>
        <sz val="12"/>
        <rFont val="Calibri"/>
        <family val="2"/>
        <scheme val="minor"/>
      </rPr>
      <t xml:space="preserve"> - Vídeo para promocionar el PAN Aves Limícolas, incluyendo las espécies de pastizales        </t>
    </r>
    <r>
      <rPr>
        <b/>
        <sz val="12"/>
        <rFont val="Calibri"/>
        <family val="2"/>
        <scheme val="minor"/>
      </rPr>
      <t>WHSRN</t>
    </r>
    <r>
      <rPr>
        <sz val="12"/>
        <rFont val="Calibri"/>
        <family val="2"/>
        <scheme val="minor"/>
      </rPr>
      <t xml:space="preserve"> -Material educativo para educación ambiental y concientización a las comunidades locales del área del futuro Parque Nacional Ansenuza y su alrededores sobre la importancia del sitio para las especies migratorias de pastizales, diseñado, impreso y diseminado; talleres de educación y extensión llevados a cabo con comunidades locales.</t>
    </r>
  </si>
  <si>
    <t>Brasil - Estrategia de comunicación para el PAN Aves Limícolas</t>
  </si>
  <si>
    <r>
      <rPr>
        <b/>
        <sz val="12"/>
        <rFont val="Calibri"/>
        <family val="2"/>
        <scheme val="minor"/>
      </rPr>
      <t xml:space="preserve">Alianza del Pastizal - Brasil - </t>
    </r>
    <r>
      <rPr>
        <sz val="12"/>
        <rFont val="Calibri"/>
        <family val="2"/>
        <scheme val="minor"/>
      </rPr>
      <t xml:space="preserve">acciones realizadas en el ámbito de la Alianza del Pastizal en Brasil.                                </t>
    </r>
    <r>
      <rPr>
        <b/>
        <sz val="12"/>
        <rFont val="Calibri"/>
        <family val="2"/>
        <scheme val="minor"/>
      </rPr>
      <t xml:space="preserve">Brasil - </t>
    </r>
    <r>
      <rPr>
        <sz val="12"/>
        <rFont val="Calibri"/>
        <family val="2"/>
        <scheme val="minor"/>
      </rPr>
      <t xml:space="preserve">Objetivo 6 del PAT de Planalto Sul: 6.1. Estimular la conexión entre producción y mercado involucrando el procesamiento y comercialización de productos, a partir de la articulación de actores de cadenas productivas sostenibles.
</t>
    </r>
    <r>
      <rPr>
        <b/>
        <sz val="12"/>
        <rFont val="Calibri"/>
        <family val="2"/>
        <scheme val="minor"/>
      </rPr>
      <t xml:space="preserve">Paraguay - </t>
    </r>
    <r>
      <rPr>
        <sz val="12"/>
        <rFont val="Calibri"/>
        <family val="2"/>
        <scheme val="minor"/>
      </rPr>
      <t xml:space="preserve">Iniciativa alianza del Pastizal es continuamente desarrollado por Guyra Paraguay. WWF desarrolla acciones en los pastizales de la región del Pantanal para promover mejores prácticas. La FMB en pastizales del sur y pastizales del Bosque Atlantico            </t>
    </r>
    <r>
      <rPr>
        <b/>
        <sz val="12"/>
        <rFont val="Calibri"/>
        <family val="2"/>
        <scheme val="minor"/>
      </rPr>
      <t>SAVE Brasil Limícolas -</t>
    </r>
    <r>
      <rPr>
        <sz val="12"/>
        <rFont val="Calibri"/>
        <family val="2"/>
        <scheme val="minor"/>
      </rPr>
      <t xml:space="preserve">  Subsidiar com conhecimento técnico (serviços de ecossistêmicos e manual de boas práticas) o desenvolvimento de acordos para manejo dos campos no PNLP       </t>
    </r>
    <r>
      <rPr>
        <b/>
        <sz val="12"/>
        <rFont val="Calibri"/>
        <family val="2"/>
        <scheme val="minor"/>
      </rPr>
      <t>Uruguay -</t>
    </r>
    <r>
      <rPr>
        <sz val="12"/>
        <rFont val="Calibri"/>
        <family val="2"/>
        <scheme val="minor"/>
      </rPr>
      <t xml:space="preserve"> Alianza del Pastizal ; MGCN       </t>
    </r>
    <r>
      <rPr>
        <b/>
        <sz val="12"/>
        <rFont val="Calibri"/>
        <family val="2"/>
        <scheme val="minor"/>
      </rPr>
      <t xml:space="preserve">WHSRN - </t>
    </r>
    <r>
      <rPr>
        <sz val="12"/>
        <rFont val="Calibri"/>
        <family val="2"/>
        <scheme val="minor"/>
      </rPr>
      <t>Planificación de actividades de restauración de pastizales en Laguna de Rocha (Uruguay) en colaboración con productores locales; - Apoyo a los acuerdos entre la autoridad ambiental y usuarios locales para el manejo de pastizales en en Lagoa do Peixe (Brasil).</t>
    </r>
  </si>
  <si>
    <r>
      <rPr>
        <b/>
        <sz val="12"/>
        <rFont val="Calibri"/>
        <family val="2"/>
        <scheme val="minor"/>
      </rPr>
      <t xml:space="preserve">Brasil </t>
    </r>
    <r>
      <rPr>
        <sz val="12"/>
        <rFont val="Calibri"/>
        <family val="2"/>
        <scheme val="minor"/>
      </rPr>
      <t xml:space="preserve">- PAN Aves Limícolas Migratórias - 2o. Ciclo (2019 a 2024); PAN Aves dos Campos Sulinos - 2o. Ciclo (2017-2023)                                         </t>
    </r>
    <r>
      <rPr>
        <b/>
        <sz val="12"/>
        <rFont val="Calibri"/>
        <family val="2"/>
        <scheme val="minor"/>
      </rPr>
      <t>Paraguay -</t>
    </r>
    <r>
      <rPr>
        <sz val="12"/>
        <rFont val="Calibri"/>
        <family val="2"/>
        <scheme val="minor"/>
      </rPr>
      <t xml:space="preserve"> Comité establecido y prioridades definidas               </t>
    </r>
    <r>
      <rPr>
        <b/>
        <sz val="12"/>
        <rFont val="Calibri"/>
        <family val="2"/>
        <scheme val="minor"/>
      </rPr>
      <t xml:space="preserve">WHSRN - </t>
    </r>
    <r>
      <rPr>
        <sz val="12"/>
        <rFont val="Calibri"/>
        <family val="2"/>
        <scheme val="minor"/>
      </rPr>
      <t>Planes de acción nacional de de aves playeras en Brasil y Argentina; -Plan de Conservación de Ciclo de Vida Completo de Calidris subruficollis; -Plan Estrategico de la Iniciativa para la Conservación de las Aves Playeras en la Ruta Midcontinental</t>
    </r>
  </si>
  <si>
    <r>
      <rPr>
        <b/>
        <sz val="12"/>
        <rFont val="Calibri"/>
        <family val="2"/>
        <scheme val="minor"/>
      </rPr>
      <t xml:space="preserve">Brasil - </t>
    </r>
    <r>
      <rPr>
        <sz val="12"/>
        <rFont val="Calibri"/>
        <family val="2"/>
        <scheme val="minor"/>
      </rPr>
      <t xml:space="preserve">Dados de monitoramento das aves limícolas em unidades de conservação federais tem sido compartilhados no site e-bird/ISS e ARA/ICMBio                                                </t>
    </r>
    <r>
      <rPr>
        <b/>
        <sz val="12"/>
        <rFont val="Calibri"/>
        <family val="2"/>
        <scheme val="minor"/>
      </rPr>
      <t>Paraguay -</t>
    </r>
    <r>
      <rPr>
        <sz val="12"/>
        <rFont val="Calibri"/>
        <family val="2"/>
        <scheme val="minor"/>
      </rPr>
      <t xml:space="preserve"> En el marco de la Iniciativa Alianza del Pastizal es continuamente desarrollado por Guyra Paraguay, se cuenta con un grupo de trabajo relacionado al monitoreo de las especies de pastizal en el cuál se interactúa constantemente                        </t>
    </r>
    <r>
      <rPr>
        <b/>
        <sz val="12"/>
        <rFont val="Calibri"/>
        <family val="2"/>
        <scheme val="minor"/>
      </rPr>
      <t>WHSRN y SAVE Brasil Limícolas -</t>
    </r>
    <r>
      <rPr>
        <sz val="12"/>
        <rFont val="Calibri"/>
        <family val="2"/>
        <scheme val="minor"/>
      </rPr>
      <t xml:space="preserve"> Monitoreo de Calidris subruficollis llevado a cabo en 2019'-2020 en el Parque Nacional Lagoa do Peixe (SAVE Brasil) ; - Datos de censos de aves playeras de Reserva Barba Azul (Bolivia) de los años 2014'-2019 subidos a la base de datos de ISS</t>
    </r>
  </si>
  <si>
    <r>
      <rPr>
        <b/>
        <sz val="12"/>
        <rFont val="Calibri"/>
        <family val="2"/>
        <scheme val="minor"/>
      </rPr>
      <t>Paraguay -</t>
    </r>
    <r>
      <rPr>
        <sz val="12"/>
        <rFont val="Calibri"/>
        <family val="2"/>
        <scheme val="minor"/>
      </rPr>
      <t xml:space="preserve"> Iniciativas llevadas adelante por Guyra Paraguay, WWF en proceso de desarrollo. El objetivo principal es la conservación de los pastizales y sabanas                                             </t>
    </r>
    <r>
      <rPr>
        <b/>
        <sz val="12"/>
        <rFont val="Calibri"/>
        <family val="2"/>
        <scheme val="minor"/>
      </rPr>
      <t>WHSRN y SAVE Brasil Limícolas -</t>
    </r>
    <r>
      <rPr>
        <sz val="12"/>
        <rFont val="Calibri"/>
        <family val="2"/>
        <scheme val="minor"/>
      </rPr>
      <t xml:space="preserve"> El desarrollo de los planes nacionales de aves playeras en Brasil y Argentina contó con el apoyo y colaboración de instituciones en Norteamérica; - La Iniciativa para la Conservación de las Aves Playeras en la Ruta Midcontinental tiene dentro de sus metas fortalecer y facilitar la colaboración entre Norte y Suramérica para asegurar la conservación de las aves playeras a lo largo de la ruta migratoria. </t>
    </r>
  </si>
  <si>
    <r>
      <rPr>
        <b/>
        <sz val="12"/>
        <rFont val="Calibri"/>
        <family val="2"/>
        <scheme val="minor"/>
      </rPr>
      <t xml:space="preserve">Alianza del Pastizal - Brasil - </t>
    </r>
    <r>
      <rPr>
        <sz val="12"/>
        <rFont val="Calibri"/>
        <family val="2"/>
        <scheme val="minor"/>
      </rPr>
      <t xml:space="preserve">Organización de taller con participación de diferentes países.                         </t>
    </r>
    <r>
      <rPr>
        <b/>
        <sz val="12"/>
        <rFont val="Calibri"/>
        <family val="2"/>
        <scheme val="minor"/>
      </rPr>
      <t>Paraguay -</t>
    </r>
    <r>
      <rPr>
        <sz val="12"/>
        <rFont val="Calibri"/>
        <family val="2"/>
        <scheme val="minor"/>
      </rPr>
      <t xml:space="preserve"> En el marco de la Iniciativa Alianza del Pastizal es continuamente desarrollado por Guyra Paraguay, se cuenta con un grupo de trabajo relacionado al monitoreo de las especies de pastizal en el cuál se interactúa constantemente</t>
    </r>
  </si>
  <si>
    <r>
      <rPr>
        <b/>
        <sz val="12"/>
        <rFont val="Calibri"/>
        <family val="2"/>
        <scheme val="minor"/>
      </rPr>
      <t>Alianza del Pastizal - Brasil -</t>
    </r>
    <r>
      <rPr>
        <sz val="12"/>
        <rFont val="Calibri"/>
        <family val="2"/>
        <scheme val="minor"/>
      </rPr>
      <t xml:space="preserve"> Taller coordinado por Joaquim Aldabe y Glayson Bencke realizado en Alegrete en octubre de 2019 para elaborar un protocolo de muestreo estandarizado para aves entre los 4 países miembros de Alianza del Pastizal.</t>
    </r>
  </si>
  <si>
    <r>
      <rPr>
        <b/>
        <sz val="12"/>
        <rFont val="Calibri"/>
        <family val="2"/>
        <scheme val="minor"/>
      </rPr>
      <t>Brasil -</t>
    </r>
    <r>
      <rPr>
        <sz val="12"/>
        <rFont val="Calibri"/>
        <family val="2"/>
        <scheme val="minor"/>
      </rPr>
      <t xml:space="preserve"> Objetivo 5 de PAT Planalto Sul: 5.6. Articular la formación de un grupo de colaboradores para sistematizar, investigar y difundir información sobre los efectos del cambio climático en el territorio.                                               </t>
    </r>
    <r>
      <rPr>
        <b/>
        <sz val="12"/>
        <rFont val="Calibri"/>
        <family val="2"/>
        <scheme val="minor"/>
      </rPr>
      <t xml:space="preserve">Paraguay - </t>
    </r>
    <r>
      <rPr>
        <sz val="12"/>
        <rFont val="Calibri"/>
        <family val="2"/>
        <scheme val="minor"/>
      </rPr>
      <t>Estudios en marcha por WWF, Facultad de Ciencias Agrarias</t>
    </r>
  </si>
  <si>
    <t>Numero de acciones basadas en el Portafolio elaborado</t>
  </si>
  <si>
    <t>Portafolio de figuras de conservacion y manejo, incluyendo listado de incentivos ampliamente disponibles en cada país</t>
  </si>
  <si>
    <t>SAVE Brasil Limícolas - Dependiendo de los resultados, la evaluación de los servicios ecosistémicos se puede desarrollar más en el futuro, en el PNLP y / o en otras áreas.</t>
  </si>
  <si>
    <t xml:space="preserve">Paraguay - Revisiòn de la reglamentaciòn de PSA.                                                                                      Alianza del Pastizal - Brasil - Ações de capacitação para produtores no manejo da pecuaria em campos nativos continuam sendo implementadas pela Alianza del Pastizal no Brasil 
</t>
  </si>
  <si>
    <t>Brasil - ICMBio, DECO/MMA, Coordenador Nacional Alianza del Pastizal/Brasil
Bolivia - DGBAP-MMAYA
Paraguay - Guyra Paraguay   SAVE Brasil
WHSRN</t>
  </si>
  <si>
    <t>Brasil - Coordenador Nacional Alianza del Pastizal/Brasil, ICMBio               
Bolivia - DGBAP-MMAYA;
 Paraguay - Dirección de Servicios Ambientales/MADES                                                      Uruguay - DINAMA</t>
  </si>
  <si>
    <r>
      <rPr>
        <b/>
        <sz val="12"/>
        <rFont val="Calibri"/>
        <family val="2"/>
        <scheme val="minor"/>
      </rPr>
      <t>Brasil -</t>
    </r>
    <r>
      <rPr>
        <sz val="12"/>
        <rFont val="Calibri"/>
        <family val="2"/>
        <scheme val="minor"/>
      </rPr>
      <t xml:space="preserve"> Término de Referencia elaborado y publicado para las agencias ambientales que operan en la región (agencias ambientales municipales, IMA-RS, SDS-SC, SEMA-RS, FEPAM-RS, ICMBio, IBAMA). 
</t>
    </r>
    <r>
      <rPr>
        <b/>
        <sz val="12"/>
        <rFont val="Calibri"/>
        <family val="2"/>
        <scheme val="minor"/>
      </rPr>
      <t>Bolivia</t>
    </r>
    <r>
      <rPr>
        <sz val="12"/>
        <rFont val="Calibri"/>
        <family val="2"/>
        <scheme val="minor"/>
      </rPr>
      <t xml:space="preserve"> - Guía metodológica para la conservación, monitoreo, manejo y recuperación de  bofedales en el Área Protegida de Apolobamba.
</t>
    </r>
    <r>
      <rPr>
        <b/>
        <sz val="12"/>
        <rFont val="Calibri"/>
        <family val="2"/>
        <scheme val="minor"/>
      </rPr>
      <t>Paraguay</t>
    </r>
    <r>
      <rPr>
        <sz val="12"/>
        <rFont val="Calibri"/>
        <family val="2"/>
        <scheme val="minor"/>
      </rPr>
      <t xml:space="preserve"> - Areas bajo PSA y àreas protegidas.                    </t>
    </r>
    <r>
      <rPr>
        <b/>
        <sz val="12"/>
        <rFont val="Calibri"/>
        <family val="2"/>
        <scheme val="minor"/>
      </rPr>
      <t>WHSRN -</t>
    </r>
    <r>
      <rPr>
        <sz val="12"/>
        <rFont val="Calibri"/>
        <family val="2"/>
        <scheme val="minor"/>
      </rPr>
      <t xml:space="preserve"> Declaratoria del Parque Nacional Ansenuza en Córdoba, Argentina.</t>
    </r>
  </si>
  <si>
    <r>
      <rPr>
        <b/>
        <sz val="12"/>
        <rFont val="Calibri"/>
        <family val="2"/>
        <scheme val="minor"/>
      </rPr>
      <t>Brasil -</t>
    </r>
    <r>
      <rPr>
        <sz val="12"/>
        <rFont val="Calibri"/>
        <family val="2"/>
        <scheme val="minor"/>
      </rPr>
      <t xml:space="preserve"> MMA; GAT PAT Planalto Sul; ICMBio
</t>
    </r>
    <r>
      <rPr>
        <b/>
        <sz val="12"/>
        <rFont val="Calibri"/>
        <family val="2"/>
        <scheme val="minor"/>
      </rPr>
      <t>Bolivia</t>
    </r>
    <r>
      <rPr>
        <sz val="12"/>
        <rFont val="Calibri"/>
        <family val="2"/>
        <scheme val="minor"/>
      </rPr>
      <t xml:space="preserve"> - SERNAP - MMAYA
WCS
 </t>
    </r>
    <r>
      <rPr>
        <b/>
        <sz val="12"/>
        <rFont val="Calibri"/>
        <family val="2"/>
        <scheme val="minor"/>
      </rPr>
      <t>Paraguay</t>
    </r>
    <r>
      <rPr>
        <sz val="12"/>
        <rFont val="Calibri"/>
        <family val="2"/>
        <scheme val="minor"/>
      </rPr>
      <t xml:space="preserve"> - Direcciòn de Servicios Ambientales/Direcciòn de ASP                           </t>
    </r>
    <r>
      <rPr>
        <b/>
        <sz val="12"/>
        <rFont val="Calibri"/>
        <family val="2"/>
        <scheme val="minor"/>
      </rPr>
      <t>Uruguay</t>
    </r>
    <r>
      <rPr>
        <sz val="12"/>
        <rFont val="Calibri"/>
        <family val="2"/>
        <scheme val="minor"/>
      </rPr>
      <t xml:space="preserve"> - DINAMA             SAVE Brasil                   WHSRN, Aves Argentinas</t>
    </r>
  </si>
  <si>
    <t>Brasil - DAP/MMA; ICMBio
Bolivia - SERNAP - MMAYA
 Paraguay - Guyra Paraguay, Direcciòn de ASP</t>
  </si>
  <si>
    <r>
      <rPr>
        <b/>
        <sz val="12"/>
        <rFont val="Calibri"/>
        <family val="2"/>
        <scheme val="minor"/>
      </rPr>
      <t xml:space="preserve">Bolivia - </t>
    </r>
    <r>
      <rPr>
        <sz val="12"/>
        <rFont val="Calibri"/>
        <family val="2"/>
        <scheme val="minor"/>
      </rPr>
      <t>Temas logísticos, para monitorear estas especies desde tema de recursos humanos, financieros.</t>
    </r>
    <r>
      <rPr>
        <b/>
        <sz val="12"/>
        <rFont val="Calibri"/>
        <family val="2"/>
        <scheme val="minor"/>
      </rPr>
      <t xml:space="preserve">
Uruguay</t>
    </r>
    <r>
      <rPr>
        <sz val="12"/>
        <rFont val="Calibri"/>
        <family val="2"/>
        <scheme val="minor"/>
      </rPr>
      <t xml:space="preserve"> - Falta de Plan de Manejo para otras Áreas Protegidas con pastizales representativos      
</t>
    </r>
    <r>
      <rPr>
        <b/>
        <sz val="12"/>
        <rFont val="Calibri"/>
        <family val="2"/>
        <scheme val="minor"/>
      </rPr>
      <t xml:space="preserve">
SAVE Brasil</t>
    </r>
    <r>
      <rPr>
        <sz val="12"/>
        <rFont val="Calibri"/>
        <family val="2"/>
        <scheme val="minor"/>
      </rPr>
      <t xml:space="preserve"> Limícolas - Serviços Ecossistêmicos: Falta de acceso a algunas áreas e seguridad del personal realizando el estudio en campo.</t>
    </r>
  </si>
  <si>
    <t>Brasil - DESP/DAP/MMA; ICMBio   
Bolivia - SERNAP - MMAYA                         Paraguay - WWF                Uruguay - DINAMA - SNAP      WHSRN, Aves Argentinas                              Serviços ecossistêmicos: SAVE Brasil, WHSRN; Manual de boas práticas SAVE Brasil</t>
  </si>
  <si>
    <t>Bolivia - Falta de recursos técnicos y financieros
Save Brasil Limícolas - assinatura do contrato para recebimento dos fundos atrasou</t>
  </si>
  <si>
    <t>Brasil - MMA; GAT PAT Planalto Sul; ICMBio; Brasil - Coordenador Nacional Alianza del Pastizal/Brasil 
Bolivia - MMAyA
            Paraguay - WWF, Guyra Paraguay                         SAVE Brasil                     Uruguay - DINAMA</t>
  </si>
  <si>
    <t>Bolivia - Falta de recursos técnicos y financieros</t>
  </si>
  <si>
    <t>Bolivia - MMAyA, Ministerio de Educación, Deportes y Culturas
Guyra Paraguay</t>
  </si>
  <si>
    <t>Bolivia - Coordinación entre instituciones y fomento a la investigación.
La información generada debería ser centralizada para conocer los avances al respecto</t>
  </si>
  <si>
    <t>Brasil - MMA; GAT PAT Planalto Sul           
Bolivia - MMAyA. MDRyT   Paraguay - Guyra Paraguay       Uruguay - DINAMA</t>
  </si>
  <si>
    <t>Bolivia - MMAyA
Paraguay - Guyra Paraguay   Uruguay - DINAMA                             Aves Argentinas, WHSRN</t>
  </si>
  <si>
    <t>Brasil - DECO/MMA, DAP/MMA  
Bolivia - SERNAP                                       Paraguay - Guyra Paraguay</t>
  </si>
  <si>
    <t>Brasil - ICMBio
Bolivia - Universidades y Instituciones Científicas                            Paraguay - MADES</t>
  </si>
  <si>
    <t>complejidad del análisis de datos
Bolivia - Faltan incorporar nuevos grupos de aves migratorias</t>
  </si>
  <si>
    <t>Bolivia - Universidades y Instituciones Científicas 
Paraguay - Guyra Paraguay     SAVE Brasil              Uruguay - DINAMA; Aves Uruguay                           Aves Argentinas, WHSRN</t>
  </si>
  <si>
    <r>
      <rPr>
        <b/>
        <sz val="12"/>
        <rFont val="Calibri"/>
        <family val="2"/>
        <scheme val="minor"/>
      </rPr>
      <t>Alianza del Pastizal - Brasil -</t>
    </r>
    <r>
      <rPr>
        <sz val="12"/>
        <rFont val="Calibri"/>
        <family val="2"/>
        <scheme val="minor"/>
      </rPr>
      <t xml:space="preserve">  Levantamiento de aves en 44 propiedades miembros de Alianza del Pastizal en Brasil bajo la responsabilidad del ornitólogo Glayson Bencke                                            </t>
    </r>
    <r>
      <rPr>
        <b/>
        <sz val="12"/>
        <rFont val="Calibri"/>
        <family val="2"/>
        <scheme val="minor"/>
      </rPr>
      <t xml:space="preserve">Brasil - </t>
    </r>
    <r>
      <rPr>
        <sz val="12"/>
        <rFont val="Calibri"/>
        <family val="2"/>
        <scheme val="minor"/>
      </rPr>
      <t xml:space="preserve">PUC RS y investigadores asociados mantienen proyectos de investigación con aves del MdE (PAN Aves dos Campos Sulinos).
</t>
    </r>
    <r>
      <rPr>
        <b/>
        <sz val="12"/>
        <rFont val="Calibri"/>
        <family val="2"/>
        <scheme val="minor"/>
      </rPr>
      <t>Bolivia</t>
    </r>
    <r>
      <rPr>
        <sz val="12"/>
        <rFont val="Calibri"/>
        <family val="2"/>
        <scheme val="minor"/>
      </rPr>
      <t xml:space="preserve"> - Trabajos de investigadores independientes a nivel nacional.
Se pretende realizar seguimiento y la investigación de la biodiversidad de los pastizales para recopilar información sobre la distribución, censo de poblaciones, abundancia y el estado de conservación de aves.                                                            </t>
    </r>
    <r>
      <rPr>
        <b/>
        <sz val="12"/>
        <rFont val="Calibri"/>
        <family val="2"/>
        <scheme val="minor"/>
      </rPr>
      <t xml:space="preserve">Paraguay - </t>
    </r>
    <r>
      <rPr>
        <sz val="12"/>
        <rFont val="Calibri"/>
        <family val="2"/>
        <scheme val="minor"/>
      </rPr>
      <t xml:space="preserve">Guyra Paraguay continuamente monitorea las especies MdE en el marco de la Alianza del Pastizal por medio del protocolo de la alianza en 10 fincas en base anual.              </t>
    </r>
    <r>
      <rPr>
        <b/>
        <sz val="12"/>
        <rFont val="Calibri"/>
        <family val="2"/>
        <scheme val="minor"/>
      </rPr>
      <t>WHSRN -</t>
    </r>
    <r>
      <rPr>
        <sz val="12"/>
        <rFont val="Calibri"/>
        <family val="2"/>
        <scheme val="minor"/>
      </rPr>
      <t>Apoyar y realizar censos para generar línea de base sobre distribución y migración de Calidris subruficollis dentro del área del futuro Parque Nacional Ansenuza (Argentina).</t>
    </r>
  </si>
  <si>
    <r>
      <t xml:space="preserve">Escasez de fuentes de recursos humanos y financieros para más proyectos simultáneos de investigación
</t>
    </r>
    <r>
      <rPr>
        <b/>
        <sz val="12"/>
        <rFont val="Calibri"/>
        <family val="2"/>
        <scheme val="minor"/>
      </rPr>
      <t>Bolivia</t>
    </r>
    <r>
      <rPr>
        <sz val="12"/>
        <rFont val="Calibri"/>
        <family val="2"/>
        <scheme val="minor"/>
      </rPr>
      <t xml:space="preserve"> - Falta de sistematización de la información generada</t>
    </r>
  </si>
  <si>
    <t>Brasil - ICMBio; Coordenador Nacional Alianza del Pastizal/Brasil
Bolivia - Universidades y Instituciones Científicas                            Paraguay - MADES</t>
  </si>
  <si>
    <r>
      <rPr>
        <b/>
        <sz val="12"/>
        <rFont val="Calibri"/>
        <family val="2"/>
        <scheme val="minor"/>
      </rPr>
      <t>Bolivia</t>
    </r>
    <r>
      <rPr>
        <sz val="12"/>
        <rFont val="Calibri"/>
        <family val="2"/>
        <scheme val="minor"/>
      </rPr>
      <t xml:space="preserve"> - No existe</t>
    </r>
  </si>
  <si>
    <t>Bolivia - Falta de recursos técnicos, financieros para generar la información.
Paraguay - Sin línea de investigación sobre aves de pastizales en la Universidad</t>
  </si>
  <si>
    <t>Bolivia - MDRyT
Paraguay - MADES                   Uruguay - DINAMA; Aves Uruguay</t>
  </si>
  <si>
    <t>Falta de acceso a algunas áreas. 
Seguridad del personal realizando el estudio en campo.
Bolivia - Falta de sistematización de la información para posterior difusión</t>
  </si>
  <si>
    <t xml:space="preserve">Bolivia - Universidades y Instituciones Científicas 
Paraguay - Guyra Paraguay, WWF, Facultad de Ciencias Agrarias Dpto de Producción Animal                        WHSRN y SAVE Brasil                </t>
  </si>
  <si>
    <r>
      <rPr>
        <b/>
        <sz val="12"/>
        <rFont val="Calibri"/>
        <family val="2"/>
        <scheme val="minor"/>
      </rPr>
      <t xml:space="preserve">Bolivia - </t>
    </r>
    <r>
      <rPr>
        <sz val="12"/>
        <rFont val="Calibri"/>
        <family val="2"/>
        <scheme val="minor"/>
      </rPr>
      <t>No se tiene, sería a través de la CMS</t>
    </r>
    <r>
      <rPr>
        <b/>
        <sz val="12"/>
        <rFont val="Calibri"/>
        <family val="2"/>
        <scheme val="minor"/>
      </rPr>
      <t xml:space="preserve">
Paraguay -</t>
    </r>
    <r>
      <rPr>
        <sz val="12"/>
        <rFont val="Calibri"/>
        <family val="2"/>
        <scheme val="minor"/>
      </rPr>
      <t xml:space="preserve"> Por Resolución N° 438 de fecha 16 agosto de 2019 se establecio el Comité Cientifico Nacional ante la Convención de Especies Migratorias de Animales Silvestres, asimismo se designo a la Señora Cristina Morales cmo Punto Focal Técnico del Memorándum de Endendimiento de Aves de Pastizal.</t>
    </r>
  </si>
  <si>
    <t>Bolivia - Falta de institucionalidad en el tema.</t>
  </si>
  <si>
    <t>Bolivia - MMAyA</t>
  </si>
  <si>
    <t xml:space="preserve">Brasil - DECO/MMA; Centro Nacional de Evaluación de la Biodiversidad e Investigación y Conservación del Cerrado (CBC) / ICMBio; Coordenador Nacional Alianza del Pastizal - Brasil  
Bolivia - MMAyA, MDRyT
Uruguay - DINAMA </t>
  </si>
  <si>
    <t>Bolivia - Falta de recursos técnicos, financieros para generar la información.
Paraguay - No constituyen prioridad en Paraguay</t>
  </si>
  <si>
    <t xml:space="preserve">Bolivia - Universidades y Instituciones Científicas </t>
  </si>
  <si>
    <r>
      <rPr>
        <b/>
        <sz val="12"/>
        <rFont val="Calibri"/>
        <family val="2"/>
        <scheme val="minor"/>
      </rPr>
      <t xml:space="preserve">Bolivia - </t>
    </r>
    <r>
      <rPr>
        <sz val="12"/>
        <rFont val="Calibri"/>
        <family val="2"/>
        <scheme val="minor"/>
      </rPr>
      <t>Se han desarrollado capacitaciónes y charlas, Fuerzas Armadas, Ejercito, Viceministerio de Lucha Contra el Contrabando, Policia Nacional, Fiscalia, Organo Judicial e instituciones del nivel subnacional</t>
    </r>
    <r>
      <rPr>
        <b/>
        <sz val="12"/>
        <rFont val="Calibri"/>
        <family val="2"/>
        <scheme val="minor"/>
      </rPr>
      <t xml:space="preserve">
Uruguay -</t>
    </r>
    <r>
      <rPr>
        <sz val="12"/>
        <rFont val="Calibri"/>
        <family val="2"/>
        <scheme val="minor"/>
      </rPr>
      <t xml:space="preserve"> Presentaciones por parte de DINAMA, Aves Uruguay, Alianza del Pastizal</t>
    </r>
  </si>
  <si>
    <t>Bolivia - MMAyA, ETAs
Uruguay - DINAMA</t>
  </si>
  <si>
    <r>
      <rPr>
        <b/>
        <sz val="12"/>
        <rFont val="Calibri"/>
        <family val="2"/>
        <scheme val="minor"/>
      </rPr>
      <t xml:space="preserve">Bolivia - </t>
    </r>
    <r>
      <rPr>
        <sz val="12"/>
        <rFont val="Calibri"/>
        <family val="2"/>
        <scheme val="minor"/>
      </rPr>
      <t>Se han implementado capacitaciónes y charlas, Fuerzas Armadas, Ejercito, Viceministerio de Lucha Contra el Contrabando, Policia Nacional, Fiscalia, Organo Judicial e instituciones del nivel subnacional</t>
    </r>
    <r>
      <rPr>
        <b/>
        <sz val="12"/>
        <rFont val="Calibri"/>
        <family val="2"/>
        <scheme val="minor"/>
      </rPr>
      <t xml:space="preserve">
Uruguay -</t>
    </r>
    <r>
      <rPr>
        <sz val="12"/>
        <rFont val="Calibri"/>
        <family val="2"/>
        <scheme val="minor"/>
      </rPr>
      <t xml:space="preserve"> Charlas a nivel de educación primaria y secundaria.</t>
    </r>
  </si>
  <si>
    <r>
      <rPr>
        <b/>
        <sz val="12"/>
        <rFont val="Calibri"/>
        <family val="2"/>
        <scheme val="minor"/>
      </rPr>
      <t xml:space="preserve">Bolivia - </t>
    </r>
    <r>
      <rPr>
        <sz val="12"/>
        <rFont val="Calibri"/>
        <family val="2"/>
        <scheme val="minor"/>
      </rPr>
      <t xml:space="preserve">En elaboración donde se incorporará el tema de pastizales.
Se está considerando ofrecer cursos de formación sobre buenas prácticas y conservación diseñadas para educadores, periodistas, productores y asociaciones rurales. </t>
    </r>
    <r>
      <rPr>
        <b/>
        <sz val="12"/>
        <rFont val="Calibri"/>
        <family val="2"/>
        <scheme val="minor"/>
      </rPr>
      <t xml:space="preserve">
Paraguay -</t>
    </r>
    <r>
      <rPr>
        <sz val="12"/>
        <rFont val="Calibri"/>
        <family val="2"/>
        <scheme val="minor"/>
      </rPr>
      <t xml:space="preserve"> Proceso iniciado a nivel de ONGs en proceso de elaboración de estrategias                                         </t>
    </r>
    <r>
      <rPr>
        <b/>
        <sz val="12"/>
        <rFont val="Calibri"/>
        <family val="2"/>
        <scheme val="minor"/>
      </rPr>
      <t>SAVE Brasil Limícolas -</t>
    </r>
    <r>
      <rPr>
        <sz val="12"/>
        <rFont val="Calibri"/>
        <family val="2"/>
        <scheme val="minor"/>
      </rPr>
      <t xml:space="preserve"> Proyeto de emenda parlamentar aprobado por el MMA esperando firma </t>
    </r>
  </si>
  <si>
    <t>Bolivia - MMAyA, ETAs
SAVE Brasil</t>
  </si>
  <si>
    <r>
      <rPr>
        <b/>
        <sz val="12"/>
        <rFont val="Calibri"/>
        <family val="2"/>
        <scheme val="minor"/>
      </rPr>
      <t>Bolivia</t>
    </r>
    <r>
      <rPr>
        <sz val="12"/>
        <rFont val="Calibri"/>
        <family val="2"/>
        <scheme val="minor"/>
      </rPr>
      <t xml:space="preserve"> - En elaboración donde se incorporará el tema de pastizales.
'</t>
    </r>
    <r>
      <rPr>
        <b/>
        <sz val="12"/>
        <rFont val="Calibri"/>
        <family val="2"/>
        <scheme val="minor"/>
      </rPr>
      <t>SAVE Brasil Limícolas -</t>
    </r>
    <r>
      <rPr>
        <sz val="12"/>
        <rFont val="Calibri"/>
        <family val="2"/>
        <scheme val="minor"/>
      </rPr>
      <t xml:space="preserve"> Proyeto de emenda parlamentar aprobado por el MMA esperando firma               </t>
    </r>
    <r>
      <rPr>
        <b/>
        <sz val="12"/>
        <rFont val="Calibri"/>
        <family val="2"/>
        <scheme val="minor"/>
      </rPr>
      <t>WHSRN -</t>
    </r>
    <r>
      <rPr>
        <sz val="12"/>
        <rFont val="Calibri"/>
        <family val="2"/>
        <scheme val="minor"/>
      </rPr>
      <t>Apoyo en la generación y diseminación de material educativo para educación ambiental y concientización a las comunidades locales del área del futuro Parque Nacional Ansenuza (Argentina) y su alrededores sobre la importancia del sitio para las especies migratorias de pastizales.</t>
    </r>
  </si>
  <si>
    <t>Bolivia - MMAyA, ETAs
SAVE Brasil                   WHSRN, Aves Argentinas</t>
  </si>
  <si>
    <r>
      <rPr>
        <b/>
        <sz val="12"/>
        <rFont val="Calibri"/>
        <family val="2"/>
        <scheme val="minor"/>
      </rPr>
      <t>Brasil -</t>
    </r>
    <r>
      <rPr>
        <sz val="12"/>
        <rFont val="Calibri"/>
        <family val="2"/>
        <scheme val="minor"/>
      </rPr>
      <t xml:space="preserve"> PAT Planalto Sul objetivo 3: 3.3 Promover un evento para difundir y fortalecer las buenas prácticas de gestión en el campo nativo; Brasil - Objetivo 3 del PAT Planalto Sul: 3.6. Impartir cursos y conferencias al personal técnico de las agencias de licenciamiento, técnicos, gremios rurales y productores que aborden la aplicación de la legislación para proteger los campos nativos.         
</t>
    </r>
    <r>
      <rPr>
        <b/>
        <sz val="12"/>
        <rFont val="Calibri"/>
        <family val="2"/>
        <scheme val="minor"/>
      </rPr>
      <t>Bolivia</t>
    </r>
    <r>
      <rPr>
        <sz val="12"/>
        <rFont val="Calibri"/>
        <family val="2"/>
        <scheme val="minor"/>
      </rPr>
      <t xml:space="preserve"> - Anualmente se participa en la reunión del grupo de Conservación de Flamencos altoandinos a nivel internacional.
Promoción del X Congreso de Ornitología a nivel nacional
</t>
    </r>
    <r>
      <rPr>
        <b/>
        <sz val="12"/>
        <rFont val="Calibri"/>
        <family val="2"/>
        <scheme val="minor"/>
      </rPr>
      <t>Paraguay -</t>
    </r>
    <r>
      <rPr>
        <sz val="12"/>
        <rFont val="Calibri"/>
        <family val="2"/>
        <scheme val="minor"/>
      </rPr>
      <t xml:space="preserve"> en 2019 en el Primer Congreso Paraguayo de Zoología ICPZ, se expuso sobre la importancia de los pastizales naturales y las especies de aves CMS y MdE.                                    WHSRN - Liderazgo compartido con otras instituciones en la organización de dos simposios sobre rutas migratorias en la 8va Reunion del Grupo de Playeros del Hemisferio Occidental en Panamá, Octubre 2019.  En los dos simposios se presentaron casos de estudio sobre el trabajo con productores y la proteccion de aves playeras de pastizal; -Apoyo y participacion en reuniones del grupo de trabajo de Calidris subruficollis.                   </t>
    </r>
  </si>
  <si>
    <r>
      <rPr>
        <b/>
        <sz val="12"/>
        <rFont val="Calibri"/>
        <family val="2"/>
        <scheme val="minor"/>
      </rPr>
      <t>Brasil -</t>
    </r>
    <r>
      <rPr>
        <sz val="12"/>
        <rFont val="Calibri"/>
        <family val="2"/>
        <scheme val="minor"/>
      </rPr>
      <t xml:space="preserve"> Producto 1: al menos 1 seminario y / o día de campo realizado.
Producto 2: premios instituidos a los mejores proyectos. ; Brasil - Producto 1: contenido de los cursos desarrollados.
Producto 2: al menos 4 cursos realizados y actores capacitados.           
</t>
    </r>
    <r>
      <rPr>
        <b/>
        <sz val="12"/>
        <rFont val="Calibri"/>
        <family val="2"/>
        <scheme val="minor"/>
      </rPr>
      <t>Bolivia</t>
    </r>
    <r>
      <rPr>
        <sz val="12"/>
        <rFont val="Calibri"/>
        <family val="2"/>
        <scheme val="minor"/>
      </rPr>
      <t xml:space="preserve"> - Memoria del Congreso de Ornitología.                   </t>
    </r>
    <r>
      <rPr>
        <b/>
        <sz val="12"/>
        <rFont val="Calibri"/>
        <family val="2"/>
        <scheme val="minor"/>
      </rPr>
      <t>WHSRN -</t>
    </r>
    <r>
      <rPr>
        <sz val="12"/>
        <rFont val="Calibri"/>
        <family val="2"/>
        <scheme val="minor"/>
      </rPr>
      <t xml:space="preserve"> Informe de la 8va Reunión del Grupo de Playeros del Hemisferio Occidental.</t>
    </r>
  </si>
  <si>
    <t>Brasil - MMA; GAT PAT Planalto Sul
Bolivia - Universidades y Instituciones Científicas 
                   WHSRN, CAFF (AMBI), National Audubon, US Fish and Wildlife Service, Point Blue Conservation Science, Coastal Bird Program for the Coastal Bend Bays &amp; Estuaries Program</t>
  </si>
  <si>
    <r>
      <rPr>
        <b/>
        <sz val="12"/>
        <rFont val="Calibri"/>
        <family val="2"/>
        <scheme val="minor"/>
      </rPr>
      <t xml:space="preserve">Bolivia - </t>
    </r>
    <r>
      <rPr>
        <sz val="12"/>
        <rFont val="Calibri"/>
        <family val="2"/>
        <scheme val="minor"/>
      </rPr>
      <t xml:space="preserve">No se tiene </t>
    </r>
    <r>
      <rPr>
        <b/>
        <sz val="12"/>
        <rFont val="Calibri"/>
        <family val="2"/>
        <scheme val="minor"/>
      </rPr>
      <t xml:space="preserve">
Paraguay -</t>
    </r>
    <r>
      <rPr>
        <sz val="12"/>
        <rFont val="Calibri"/>
        <family val="2"/>
        <scheme val="minor"/>
      </rPr>
      <t xml:space="preserve"> La Ley 3001/06 "De Valoración y Retribución de los Servicios Ambientales" se realiza la certificación de pastizales. Resolución N° 289/13 Por la cual se aprueba la metodología técncia para la identificación de los índices de conservación de pastizales naturales relativos.Resolución N° Por la cual se establece el mecanismo de adquisición de certificados de Servicios Ambientales. Resolución N° 374/19 Por la cual se certifican los pastizales naturales por Servicios Ambientales.</t>
    </r>
  </si>
  <si>
    <t>Bolivia - Se debe fortalecer la gestión subnacional de los Municipios que cuentan con este tipo de ecosistemas.
Uruguay - Sin normativa específica.</t>
  </si>
  <si>
    <r>
      <rPr>
        <b/>
        <sz val="12"/>
        <rFont val="Calibri"/>
        <family val="2"/>
        <scheme val="minor"/>
      </rPr>
      <t>Bolivia -</t>
    </r>
    <r>
      <rPr>
        <sz val="12"/>
        <rFont val="Calibri"/>
        <family val="2"/>
        <scheme val="minor"/>
      </rPr>
      <t xml:space="preserve"> Se ha trabajado en el Proyecto para la Conservación de Ecosistemas Verticales </t>
    </r>
    <r>
      <rPr>
        <b/>
        <sz val="12"/>
        <rFont val="Calibri"/>
        <family val="2"/>
        <scheme val="minor"/>
      </rPr>
      <t xml:space="preserve">
Paraguay - </t>
    </r>
    <r>
      <rPr>
        <sz val="12"/>
        <rFont val="Calibri"/>
        <family val="2"/>
        <scheme val="minor"/>
      </rPr>
      <t xml:space="preserve">En proceso Plan de Ordenamiento Territorial de Bahía Negra.                                                           </t>
    </r>
    <r>
      <rPr>
        <b/>
        <sz val="12"/>
        <rFont val="Calibri"/>
        <family val="2"/>
        <scheme val="minor"/>
      </rPr>
      <t>SAVE Brasil y WHSRN -</t>
    </r>
    <r>
      <rPr>
        <sz val="12"/>
        <rFont val="Calibri"/>
        <family val="2"/>
        <scheme val="minor"/>
      </rPr>
      <t xml:space="preserve"> Apoyar el desarrollo de los planes nacionales de aves playeras en Brasil y Argentina; - Coordinar el desarrollo de la Iniciativa para la Conservación de las Aves Playeras en la Ruta Midcontinental, que incluye los paises del MdE y la región de los pastizales del MdE.</t>
    </r>
  </si>
  <si>
    <t>Bolivia - Planes de Acción, documentos  y suscripción de convenios a nivel subnacional
Paraguay - Propuesta en revisión por el MADES, propuesta de ordenanza municipal                     WHSRN -  Planes de acción nacionales de aves playeras en Brasil y Argentina; - Plan Estrategico de la Iniciativa para la Conservación de las Aves Playeras en la Ruta Midcontinental</t>
  </si>
  <si>
    <t>Bolivia - MMAyA, ETAs
Paraguay - WWF, Guyra Paraguay                    WHSRN, SAVE Brasil, ICMBio/CEMAVE</t>
  </si>
  <si>
    <t>Brasil - Borrador de regulaciones estatales enviado para publicación;  Proyecto normativo enviado para publicación; Acciones del componente 3 que se están llevando a cabo en el territorio. Implementado sistema de detección temprana.; Reuniones para la elaboración de un Plan Regional sobre ERA de los estados de la región sur. Resolución 38/2019
Bolivia - Resolución Ministerial N° 042/2020  de 10 de febrero de 2020. Reglamento de Restricción y control al comercio de vida silvestre.                       Paraguay - Reglamentación de control de Jabalí                          Uruguay - Sin reglamentar.</t>
  </si>
  <si>
    <t>Brasil - MMA; GAT PAT Planalto Sul; Coordenador nacional Alianza del Pastizal - Brasil
Bolivia - MMAyA, ETAs                               Paraguay - MADES           Uruguay - DINAMA</t>
  </si>
  <si>
    <r>
      <rPr>
        <b/>
        <sz val="12"/>
        <rFont val="Calibri"/>
        <family val="2"/>
        <scheme val="minor"/>
      </rPr>
      <t>Brasil -</t>
    </r>
    <r>
      <rPr>
        <sz val="12"/>
        <rFont val="Calibri"/>
        <family val="2"/>
        <scheme val="minor"/>
      </rPr>
      <t xml:space="preserve"> Acción planeada em el PAN Aves dos Campos Sulinos. Programas de fiscalización Policias Estaduales, PRF y PF.
</t>
    </r>
    <r>
      <rPr>
        <b/>
        <sz val="12"/>
        <rFont val="Calibri"/>
        <family val="2"/>
        <scheme val="minor"/>
      </rPr>
      <t>Bolivia</t>
    </r>
    <r>
      <rPr>
        <sz val="12"/>
        <rFont val="Calibri"/>
        <family val="2"/>
        <scheme val="minor"/>
      </rPr>
      <t xml:space="preserve"> - Se ha trabajado en el Programa Nacional de Protección de fauna silvestre </t>
    </r>
  </si>
  <si>
    <t>Bolivia - Aun no se autorizó la aprobación del Programa.</t>
  </si>
  <si>
    <t>Bolivia - Falta de recursos financieros</t>
  </si>
  <si>
    <t>Brasil - ICMBio
Bolivia - MMAyA, ETAs</t>
  </si>
  <si>
    <r>
      <rPr>
        <b/>
        <sz val="12"/>
        <rFont val="Calibri"/>
        <family val="2"/>
        <scheme val="minor"/>
      </rPr>
      <t xml:space="preserve">Brasil - </t>
    </r>
    <r>
      <rPr>
        <sz val="12"/>
        <rFont val="Calibri"/>
        <family val="2"/>
        <scheme val="minor"/>
      </rPr>
      <t xml:space="preserve">Acción planeada em el PAN Aves dos Campos Sulinos. La SEMA-RS publicó una Ordenanza que obliga a los administradores de carreteras estatales (concesionarias o del Estado) a mantener pastizales en los bordes de rutas y caminos (banquinas, fajas de dominio).
</t>
    </r>
    <r>
      <rPr>
        <b/>
        <sz val="12"/>
        <rFont val="Calibri"/>
        <family val="2"/>
        <scheme val="minor"/>
      </rPr>
      <t>Bolivia</t>
    </r>
    <r>
      <rPr>
        <sz val="12"/>
        <rFont val="Calibri"/>
        <family val="2"/>
        <scheme val="minor"/>
      </rPr>
      <t xml:space="preserve"> - No se tiene  </t>
    </r>
  </si>
  <si>
    <t>Bolivia - Escasez de recursos técnicos. Falta de coordinación interinstitucional</t>
  </si>
  <si>
    <r>
      <rPr>
        <b/>
        <sz val="12"/>
        <rFont val="Calibri"/>
        <family val="2"/>
        <scheme val="minor"/>
      </rPr>
      <t xml:space="preserve">Bolivia - </t>
    </r>
    <r>
      <rPr>
        <sz val="12"/>
        <rFont val="Calibri"/>
        <family val="2"/>
        <scheme val="minor"/>
      </rPr>
      <t>Se ha trabajo en el Programa Nacional de Protección de fauna silvestre que incorpora las capacidades a nivel subnacional</t>
    </r>
    <r>
      <rPr>
        <b/>
        <sz val="12"/>
        <rFont val="Calibri"/>
        <family val="2"/>
        <scheme val="minor"/>
      </rPr>
      <t xml:space="preserve">
Uruguay - </t>
    </r>
    <r>
      <rPr>
        <sz val="12"/>
        <rFont val="Calibri"/>
        <family val="2"/>
        <scheme val="minor"/>
      </rPr>
      <t>Fiscalización por parte de DINAMA y Policía Nacional.</t>
    </r>
  </si>
  <si>
    <t>Bolivia - Hace falta fortalecer a las instituciones subnacionales y de control.</t>
  </si>
  <si>
    <t>Bolivia - ETAs e Instituciones de control 
Uruguay - DINAMA</t>
  </si>
  <si>
    <t xml:space="preserve">Bolivia - Se debe coordinar a nivel multisectorial y con el sector privado. </t>
  </si>
  <si>
    <t>Brasil - MMA; GAT PAT Planalto Sul; Coordenador Nacional Alianza del Pastizal
Bolivia - Ministerio de Desarrollo Productivo y Economía Plural
Paraguay - WWF, Guyra Paraguay                     Uruguay - DINAMA            WHSRN, SAVE Brasil, ICMBio/CEMAVE</t>
  </si>
  <si>
    <r>
      <rPr>
        <b/>
        <sz val="12"/>
        <rFont val="Calibri"/>
        <family val="2"/>
        <scheme val="minor"/>
      </rPr>
      <t>Brasil -</t>
    </r>
    <r>
      <rPr>
        <sz val="12"/>
        <rFont val="Calibri"/>
        <family val="2"/>
        <scheme val="minor"/>
      </rPr>
      <t xml:space="preserve"> El Plan Nacional para la Conservación de Aves Playeras Migratorias, que abarca la especie Calidris subruficollis, tuvo su segundo ciclo de implementación elaborado para el período 2019 a 2024 y se encuentra en ejecución. El PAN Aves dos Campos Sulinos también está em su segundo ciclo de implementación (2017-2023) y abarca especies del MdE.       
</t>
    </r>
    <r>
      <rPr>
        <b/>
        <sz val="12"/>
        <rFont val="Calibri"/>
        <family val="2"/>
        <scheme val="minor"/>
      </rPr>
      <t>Bolivia</t>
    </r>
    <r>
      <rPr>
        <sz val="12"/>
        <rFont val="Calibri"/>
        <family val="2"/>
        <scheme val="minor"/>
      </rPr>
      <t xml:space="preserve"> - No existe                                   </t>
    </r>
    <r>
      <rPr>
        <b/>
        <sz val="12"/>
        <rFont val="Calibri"/>
        <family val="2"/>
        <scheme val="minor"/>
      </rPr>
      <t>Paraguay -</t>
    </r>
    <r>
      <rPr>
        <sz val="12"/>
        <rFont val="Calibri"/>
        <family val="2"/>
        <scheme val="minor"/>
      </rPr>
      <t xml:space="preserve"> Se estableció un comité científico, y se identificaron prioridades de acción.                                                 </t>
    </r>
    <r>
      <rPr>
        <b/>
        <sz val="12"/>
        <rFont val="Calibri"/>
        <family val="2"/>
        <scheme val="minor"/>
      </rPr>
      <t>WHSRN y SAVE Brasil Limícolas -</t>
    </r>
    <r>
      <rPr>
        <sz val="12"/>
        <rFont val="Calibri"/>
        <family val="2"/>
        <scheme val="minor"/>
      </rPr>
      <t xml:space="preserve"> Incluir miembros de diferentes sectores de la sociedad civil en el desarrollo de los planes nacionales de aves playeras en Brasil y Argentina; - Incluir diferentes sectores de la sociedad civil en el desarrollo de la Iniciativa para la Conservación de las Aves Playeras en la Ruta Midcontinental/Central, que incluye los paises del MdE y la región de los pastizales del MdE.</t>
    </r>
  </si>
  <si>
    <r>
      <rPr>
        <b/>
        <sz val="12"/>
        <rFont val="Calibri"/>
        <family val="2"/>
        <scheme val="minor"/>
      </rPr>
      <t>Alianza del Pastizal - Brasil -</t>
    </r>
    <r>
      <rPr>
        <sz val="12"/>
        <rFont val="Calibri"/>
        <family val="2"/>
        <scheme val="minor"/>
      </rPr>
      <t xml:space="preserve"> Programa de crédito para ganaderos productores en campo nativo implementado por Alianza del Pastizal Brasil en alianza con el banco regional BRDE.             </t>
    </r>
    <r>
      <rPr>
        <b/>
        <sz val="12"/>
        <rFont val="Calibri"/>
        <family val="2"/>
        <scheme val="minor"/>
      </rPr>
      <t xml:space="preserve">Brasil - </t>
    </r>
    <r>
      <rPr>
        <sz val="12"/>
        <rFont val="Calibri"/>
        <family val="2"/>
        <scheme val="minor"/>
      </rPr>
      <t xml:space="preserve">Objetivo 3 del PAT Planalto Sul. 3.7. Desarrollar una propuesta para la creación de certificación de propiedades ganaderas en campos nativos.            
</t>
    </r>
    <r>
      <rPr>
        <b/>
        <sz val="12"/>
        <rFont val="Calibri"/>
        <family val="2"/>
        <scheme val="minor"/>
      </rPr>
      <t>Bolivia</t>
    </r>
    <r>
      <rPr>
        <sz val="12"/>
        <rFont val="Calibri"/>
        <family val="2"/>
        <scheme val="minor"/>
      </rPr>
      <t xml:space="preserve"> - No existe                                </t>
    </r>
    <r>
      <rPr>
        <b/>
        <sz val="12"/>
        <rFont val="Calibri"/>
        <family val="2"/>
        <scheme val="minor"/>
      </rPr>
      <t>Paraguay -</t>
    </r>
    <r>
      <rPr>
        <sz val="12"/>
        <rFont val="Calibri"/>
        <family val="2"/>
        <scheme val="minor"/>
      </rPr>
      <t xml:space="preserve"> Vigente la ley de Retribución por Servicios Ambientales; WWF implementando proyectos de desarrollo de productos verdes para promocionar la conservación t manejo racional de los pastizales y otros ecosistemas.
</t>
    </r>
  </si>
  <si>
    <t>Pecuaristas não tem costume de pedir credito ao banco. Foi produzido um diagnóstico detalhando as resistencias e dificuldades dos pecuaristas em relação a linhas de credito.
Bolivia - No es una política de Estado aún, se debe trabajar en ello.</t>
  </si>
  <si>
    <t>Brasil - MMA; GAT PAT Planalto Sul; Coordenador nacional Alianz del Pastizal - Brasil    
Bolivia - MMAyA                                         Paraguay - WWF, MADES         Uruguay - DINAMA</t>
  </si>
  <si>
    <t xml:space="preserve">WHSRN y SAVE Brasil Limícolas - Debido a restricciones de movilidad por Covid'-19 para la realización de reuniones y talleres en persona para la planificación de la Iniciativa para la Conservación de las Aves Playeras en la Ruta Midcontinental. Los contactos iniciales se están haciendo por correo electrónico para identificar a los actores sociales relevantes.
Bolivia - Se debe coordinar a nivel multisectorial </t>
  </si>
  <si>
    <t>Brasil - ICMBio
Bolivia - MMAyA
Paraguay - MADES, ONGs partes del consejo científico                                - WHSRN, SAVE Brasil, ICMBio/CEMAVE
- Manomet, CAFF (AMBI), US Fish and Wildlife Service</t>
  </si>
  <si>
    <r>
      <rPr>
        <b/>
        <sz val="12"/>
        <rFont val="Calibri"/>
        <family val="2"/>
        <scheme val="minor"/>
      </rPr>
      <t>Brasil -</t>
    </r>
    <r>
      <rPr>
        <sz val="12"/>
        <rFont val="Calibri"/>
        <family val="2"/>
        <scheme val="minor"/>
      </rPr>
      <t xml:space="preserve"> Objetivo 3 del PAT Planalto Sul: 3.1. Identificar y difundir especies nativas con potencial de uso en sistemas agroforestales y silvopastoriles que valoran el campo nativo y el Bosque Mixto.
</t>
    </r>
    <r>
      <rPr>
        <b/>
        <sz val="12"/>
        <rFont val="Calibri"/>
        <family val="2"/>
        <scheme val="minor"/>
      </rPr>
      <t>Bolivia</t>
    </r>
    <r>
      <rPr>
        <sz val="12"/>
        <rFont val="Calibri"/>
        <family val="2"/>
        <scheme val="minor"/>
      </rPr>
      <t xml:space="preserve"> - Aun no se ha trabajado en ello.
</t>
    </r>
    <r>
      <rPr>
        <b/>
        <sz val="12"/>
        <rFont val="Calibri"/>
        <family val="2"/>
        <scheme val="minor"/>
      </rPr>
      <t>Uruguay -</t>
    </r>
    <r>
      <rPr>
        <sz val="12"/>
        <rFont val="Calibri"/>
        <family val="2"/>
        <scheme val="minor"/>
      </rPr>
      <t xml:space="preserve"> Aves Uruguay; otras ONGs</t>
    </r>
  </si>
  <si>
    <t>Bolivia - Falta de valoración a los pastizales
Paraguay - Dificultad para conseguir fondos</t>
  </si>
  <si>
    <t>Brasil - MMA; GAT PAT Planalto Sul
Bolivia - MMAyA, Viceministerio de Turismo
Uruguay - DINAMA</t>
  </si>
  <si>
    <r>
      <rPr>
        <b/>
        <sz val="12"/>
        <rFont val="Calibri"/>
        <family val="2"/>
        <scheme val="minor"/>
      </rPr>
      <t>Bolivia</t>
    </r>
    <r>
      <rPr>
        <sz val="12"/>
        <rFont val="Calibri"/>
        <family val="2"/>
        <scheme val="minor"/>
      </rPr>
      <t xml:space="preserve"> - No se tiene un sistema desarrollado porque no se cuenta con información sistematizada de monitoreo de especies
WHSRN - La capacitación de las personas de la comunidad no se realizó debido a huelgas, vacaciones de verano y COVID'-19; -Se realizó la capacitación ISS con el Clud de Observadorse de Aves de Porto Alegre, Rio Grande do Sul, Brasil</t>
    </r>
  </si>
  <si>
    <t>Brasil - ICMBio
Bolivia - Ministerio de Relaciones Exteriores
WHSRN, SAVE Brasil, Armonia Bolivia</t>
  </si>
  <si>
    <t>Bolivia - Está pendiente el retomar dicha acción.
WHSRN y SAVE Brasil Limícolas - Debido a restricciones en la movilidad por Covid-19 para la realización de reuniones y talleres en persona para la planificación de la Iniciativa para la Conservación de las Aves Playeras en la Ruta Midcontinental</t>
  </si>
  <si>
    <t>Bolivia - Ministerio de Relaciones Exteriores
WHSRN, SAVE Brasil, ICMBio/CEMAVE            Manomet, CAFF (AMBI), US Fish and Wildlife Service</t>
  </si>
  <si>
    <t>Bolivia - Está pendiente el retomar dicha acción.</t>
  </si>
  <si>
    <t>Bolivia - Ministerio de Relaciones Exteriores</t>
  </si>
  <si>
    <t xml:space="preserve">Bolivia - Ministerio de Relaciones Exteriores
Coordenador regional da Alianza na BirdLife - Nicolas Marchand e Coordenador levantamentos de aves Alianza del Pastizal - Brasil - Glayson Bencke </t>
  </si>
  <si>
    <t>Brasil - MMA; GAT PAT Planalto Sul 
Bolivia - Ministerio de Relaciones Exteriores</t>
  </si>
  <si>
    <t>Bolivia - Falta de personal capacitado.</t>
  </si>
  <si>
    <r>
      <rPr>
        <b/>
        <sz val="12"/>
        <rFont val="Calibri"/>
        <family val="2"/>
        <scheme val="minor"/>
      </rPr>
      <t xml:space="preserve">Alianza del Pastizal - Brasil </t>
    </r>
    <r>
      <rPr>
        <sz val="12"/>
        <rFont val="Calibri"/>
        <family val="2"/>
        <scheme val="minor"/>
      </rPr>
      <t xml:space="preserve">- En 2018, FUNBIO junto con la ONG Curicaca comenzaron a identificar áreas prioritarias en el bioma Pampa. </t>
    </r>
    <r>
      <rPr>
        <b/>
        <sz val="12"/>
        <rFont val="Calibri"/>
        <family val="2"/>
        <scheme val="minor"/>
      </rPr>
      <t xml:space="preserve">
Brasil - </t>
    </r>
    <r>
      <rPr>
        <sz val="12"/>
        <rFont val="Calibri"/>
        <family val="2"/>
        <scheme val="minor"/>
      </rPr>
      <t xml:space="preserve">Se realizaron talleres participativos que culminaron con la publicación de áreas prioritarias del bioma (MMA - FUNBIO / Curicaca). Se ha recopilado información sobre las áreas prioritarias de la Mata Atlántica y la Pampa que forman parte del área de distribución de especies del MoU. Para cada área prioritaria, tenemos una indicación de las acciones necesarias para el mantenimiento de la biodiversidad, en base a los objetivos actuales y las actividades desarrolladas. En varias áreas, tenemos indicaciones específicas para la protección y manejo de especies y para la creación de unidades de conservación. Por tanto, las Áreas Prioritarias, además de recopilar datos sobre especies de MdE, permiten analizar la representatividad de las áreas protegidas para la conservación de estas especies y están planificando acciones para la región donde se encuentra la especie. Para la especie Calidris subruficollis en Brasil, las áreas prioritarias para su conservación son la Ilha da Torotama y las áreas da Lagoa do Peixe y Esec do Taim. Los investigadores Fernando Farias (FURG), Glayson Bencke (SEMA / RS) y Juliana Almeida (SAVE Brasil) han estado desarrollando estudios con esta especie que contribuirán a la acción.
</t>
    </r>
    <r>
      <rPr>
        <b/>
        <sz val="12"/>
        <rFont val="Calibri"/>
        <family val="2"/>
        <scheme val="minor"/>
      </rPr>
      <t>Bolivia</t>
    </r>
    <r>
      <rPr>
        <sz val="12"/>
        <rFont val="Calibri"/>
        <family val="2"/>
        <scheme val="minor"/>
      </rPr>
      <t xml:space="preserve"> - Se dio una construcciparticipativa para identificar acciones relacionadas con las áreas prioritarias para la conservación de aves migratorias. Y también se hizo el esfuerzo para la Elaboración de la Política y Estrategia Plurinacional para la Gestión Integral y Sustentable de la Biodiversidad. Plan de Acción  2019 - 2030                                                                                                                                          </t>
    </r>
    <r>
      <rPr>
        <b/>
        <sz val="12"/>
        <rFont val="Calibri"/>
        <family val="2"/>
        <scheme val="minor"/>
      </rPr>
      <t>Paraguay</t>
    </r>
    <r>
      <rPr>
        <sz val="12"/>
        <rFont val="Calibri"/>
        <family val="2"/>
        <scheme val="minor"/>
      </rPr>
      <t xml:space="preserve"> - Esta información se encuentra compilada en la Base de Datos de Biodiversidad de Guyra Paraguay y se sigue alimentando con nuevos datos como hallazgos de especies MdE tal como Alectrurus risora Calidris subruficollis Polystictus pectoralis Polystictus pectoralis en nuevas localidades. Se publicó un artículo sobre el estado de las IBA's del sur del Paraguay con especies MdE como Rojas Bonzi, V, Cabral, H., del Castillo, H., Benítez, C., Galluppi, T., Sforza, L., Báez, M. y Yanozky, A. 2020. An assessment of the Important Bird Areas (IBAs) of southern Paraguayan graslandas. Bird Conservation International (2020), page 1 of 14. © The Author(s), 2020. Published by Cambridge University Press on
behalf of BirdLife International doi:10.1017/S0959270920000258
Además está en preparación un artículo sobre la importancia de las ASP's del Paraguay para las especies migratorias terrestres (que incluye dos especies MdE: Sporophila palustris y S. cinnamomea) a ser publicado como del Castillo et al. 2020.
</t>
    </r>
    <r>
      <rPr>
        <b/>
        <sz val="12"/>
        <rFont val="Calibri"/>
        <family val="2"/>
        <scheme val="minor"/>
      </rPr>
      <t>Save Brasil Limícolas -</t>
    </r>
    <r>
      <rPr>
        <sz val="12"/>
        <rFont val="Calibri"/>
        <family val="2"/>
        <scheme val="minor"/>
      </rPr>
      <t xml:space="preserve"> En curso análisis para identificar los sitios de parada
y de alimentación de Calidris subruficollis a lo largo de la ruta de migración.                                  </t>
    </r>
    <r>
      <rPr>
        <b/>
        <sz val="12"/>
        <rFont val="Calibri"/>
        <family val="2"/>
        <scheme val="minor"/>
      </rPr>
      <t xml:space="preserve">WHSRN - </t>
    </r>
    <r>
      <rPr>
        <sz val="12"/>
        <rFont val="Calibri"/>
        <family val="2"/>
        <scheme val="minor"/>
      </rPr>
      <t>Identificacion de sitios prioritarios para aves playeras de pastizales (sitios con 1% o mas de la poblacion).</t>
    </r>
  </si>
  <si>
    <r>
      <rPr>
        <b/>
        <sz val="12"/>
        <rFont val="Calibri"/>
        <family val="2"/>
        <scheme val="minor"/>
      </rPr>
      <t>Brasil</t>
    </r>
    <r>
      <rPr>
        <sz val="12"/>
        <rFont val="Calibri"/>
        <family val="2"/>
        <scheme val="minor"/>
      </rPr>
      <t xml:space="preserve"> - Mapas PAN Limícolas e SALVE (Bases de datos), Mapa de áreas prioritárias - pampa: Información recopilada  
</t>
    </r>
    <r>
      <rPr>
        <b/>
        <sz val="12"/>
        <rFont val="Calibri"/>
        <family val="2"/>
        <scheme val="minor"/>
      </rPr>
      <t>Bolivia</t>
    </r>
    <r>
      <rPr>
        <sz val="12"/>
        <rFont val="Calibri"/>
        <family val="2"/>
        <scheme val="minor"/>
      </rPr>
      <t xml:space="preserve"> - Estrategia para la Gestión Integral de los Humedales y sitios Ramsar en Bolivia.Política y Estrategia Plurinacional para la Gestión Integral y Sustentable de la Biodiversidad. Plan de Acción  2019 - 2030   </t>
    </r>
    <r>
      <rPr>
        <sz val="12"/>
        <color rgb="FFFF0000"/>
        <rFont val="Calibri"/>
        <family val="2"/>
        <scheme val="minor"/>
      </rPr>
      <t xml:space="preserve">   </t>
    </r>
    <r>
      <rPr>
        <sz val="12"/>
        <rFont val="Calibri"/>
        <family val="2"/>
        <scheme val="minor"/>
      </rPr>
      <t xml:space="preserve">                                                                     </t>
    </r>
    <r>
      <rPr>
        <b/>
        <sz val="12"/>
        <rFont val="Calibri"/>
        <family val="2"/>
        <scheme val="minor"/>
      </rPr>
      <t xml:space="preserve">Paraguay </t>
    </r>
    <r>
      <rPr>
        <sz val="12"/>
        <rFont val="Calibri"/>
        <family val="2"/>
        <scheme val="minor"/>
      </rPr>
      <t xml:space="preserve">- Bases de datos disponibles, publicaciones.    </t>
    </r>
    <r>
      <rPr>
        <b/>
        <sz val="12"/>
        <rFont val="Calibri"/>
        <family val="2"/>
        <scheme val="minor"/>
      </rPr>
      <t>SAVE Brasil Limícolas</t>
    </r>
    <r>
      <rPr>
        <sz val="12"/>
        <rFont val="Calibri"/>
        <family val="2"/>
        <scheme val="minor"/>
      </rPr>
      <t xml:space="preserve"> - mapa indicando sítios de parada       </t>
    </r>
    <r>
      <rPr>
        <b/>
        <sz val="12"/>
        <rFont val="Calibri"/>
        <family val="2"/>
        <scheme val="minor"/>
      </rPr>
      <t>WHSRN</t>
    </r>
    <r>
      <rPr>
        <sz val="12"/>
        <rFont val="Calibri"/>
        <family val="2"/>
        <scheme val="minor"/>
      </rPr>
      <t xml:space="preserve"> - Lista de sitios prioritarios.
</t>
    </r>
    <r>
      <rPr>
        <b/>
        <sz val="12"/>
        <rFont val="Calibri"/>
        <family val="2"/>
        <scheme val="minor"/>
      </rPr>
      <t>Uruguay</t>
    </r>
    <r>
      <rPr>
        <sz val="12"/>
        <rFont val="Calibri"/>
        <family val="2"/>
        <scheme val="minor"/>
      </rPr>
      <t xml:space="preserve"> –  Base de datos disponibles (e-Bird), a seren processados. Aportes van a ser
sumetidos (paragrafo a ser enviado por email – Adrian Stagi)</t>
    </r>
  </si>
  <si>
    <t>Complejidad del análisis integrada de datos
Flujo de fondos para hacer la investigación no son continuos, hay que potencializar
formas de incluir y priorizar esta acción son muy importantes (Consejos Nacionales
de Ciencias y la Universidade)</t>
  </si>
  <si>
    <t>Desarrollo de una estrategia de comunicaciòn para difundir resultados.                                      SAVE Brasil Limícolas - El paper / mapa se publicará a finales de 2020 y es el
resultado de la colaboración de SAVE Brasil, USFWS, USGS, WHSRN, Aves Uruguay,
Wetlands International Latinoamerica y OPDS-Argentina..</t>
  </si>
  <si>
    <t>septiembre de 2021</t>
  </si>
  <si>
    <t>(hacer un único inventario para el MdE : sumar esfuerzos de WHRSN – Rob Clay,
Birdlife actualizando IBAs - Hugo de Castillo – enlace para sitio web de Birdlife con
IBAs – aves de pastizales - mapa de región MdE – Adrian Stagi – Aves Uruguay
(compilar información de los países) – Brasil : Krishna Bonavides MMA</t>
  </si>
  <si>
    <t>WHRSN, Birdlife, Aves Uruguay, MMA Brasil</t>
  </si>
  <si>
    <r>
      <rPr>
        <b/>
        <sz val="12"/>
        <rFont val="Calibri"/>
        <family val="2"/>
        <scheme val="minor"/>
      </rPr>
      <t xml:space="preserve">Alianza del Pastizal - Brasil - </t>
    </r>
    <r>
      <rPr>
        <sz val="12"/>
        <rFont val="Calibri"/>
        <family val="2"/>
        <scheme val="minor"/>
      </rPr>
      <t xml:space="preserve">Entre 2018 y mayo de 2020, Alianza del Pastizal en Brasil implementó el proyecto "Conservação da biodiversidade aliada à produção agropecuária no bioma Pampa." con el apoyo de FUNBIO y SAVE Brasil.                                                        </t>
    </r>
    <r>
      <rPr>
        <b/>
        <sz val="12"/>
        <rFont val="Calibri"/>
        <family val="2"/>
        <scheme val="minor"/>
      </rPr>
      <t>Brasil -</t>
    </r>
    <r>
      <rPr>
        <sz val="12"/>
        <rFont val="Calibri"/>
        <family val="2"/>
        <scheme val="minor"/>
      </rPr>
      <t xml:space="preserve"> Plan de Acción "Aves dos Campos Sulinos" tiene dos acciones principales que involucran los temas ICMS ecológico Y PSA, además del Cadastro Ambiental Rural (CAR). Las discusiones empezaran pero la idea es promocionar un taller hasta 2021 con todos los estados del sur para discutir la temática y posibles avances 
- Decreto del Estado de Rio Grande do Sul Nº 51882 de 03 de octubre de 2014:
reconoce oficialmente el ICP- Índice de Conservación del Pastizal, reconocido por el Estado de Rio Grande do Sul /Brazil.        
</t>
    </r>
    <r>
      <rPr>
        <b/>
        <sz val="12"/>
        <rFont val="Calibri"/>
        <family val="2"/>
        <scheme val="minor"/>
      </rPr>
      <t>Bolivia</t>
    </r>
    <r>
      <rPr>
        <sz val="12"/>
        <rFont val="Calibri"/>
        <family val="2"/>
        <scheme val="minor"/>
      </rPr>
      <t xml:space="preserve"> - Dentro de las Áreas Protegidas Reserva Nacional de Fauna Andina Eduardo Avaroa  y en Reserva de la Biosfera Cordillera de Sama se conservan flamencos ademas como una  atracción turística.
Hay iniciativas de Turismo comunitario en el Lago Titicaca que utilizan estos hábitats para atracción turística.
 </t>
    </r>
    <r>
      <rPr>
        <b/>
        <sz val="12"/>
        <rFont val="Calibri"/>
        <family val="2"/>
        <scheme val="minor"/>
      </rPr>
      <t>Paraguay -</t>
    </r>
    <r>
      <rPr>
        <sz val="12"/>
        <rFont val="Calibri"/>
        <family val="2"/>
        <scheme val="minor"/>
      </rPr>
      <t xml:space="preserve"> La certificación de pastizales es una de las modalidades de retribución por Servicios Ambientales que el Ministerio del Ambiente y Desarrollo Sostenible (MADES) se encuentra promoviendo con vista a fortalecer el  cumplimiento de la CMS. Se encuentra como un mecanismo basado en el mercado, pues delinea la retribución económica a las propiedades con recursos forestales y pasturas. Por la aplicación de la Ley 3001/06 “De Valoración y Retribución de los Servicios Ambientales” . Hasta el año 2020 el MADES tiene certificado 9325 hectáreas de pastizales. La Asociación Guyra Paraguay trabaja en la identificación de buenas prácticas dentro del cultivo de arroz, diseñado estrategias de incentivos para la adopción de las mismas por parte del sector arrocero. En el año 2013 se consolidaron muchos logros, como la certificación de las carnes procedentes de pastizales naturales según el Protocolo de la Alianza del Pastizal, la consolidadción y multiplicación del número de establecimientos miembros. Guyra Paraguay es el represeante nacional de la Alianza de Pastizal en Paraguay.                                             </t>
    </r>
    <r>
      <rPr>
        <b/>
        <sz val="12"/>
        <rFont val="Calibri"/>
        <family val="2"/>
        <scheme val="minor"/>
      </rPr>
      <t>Uruguay -</t>
    </r>
    <r>
      <rPr>
        <sz val="12"/>
        <rFont val="Calibri"/>
        <family val="2"/>
        <scheme val="minor"/>
      </rPr>
      <t xml:space="preserve"> 11 IBA´S identificadas con predominio de pastizal</t>
    </r>
  </si>
  <si>
    <r>
      <rPr>
        <b/>
        <sz val="12"/>
        <rFont val="Calibri"/>
        <family val="2"/>
        <scheme val="minor"/>
      </rPr>
      <t>Alianza del Pastizal - Brasil -</t>
    </r>
    <r>
      <rPr>
        <sz val="12"/>
        <rFont val="Calibri"/>
        <family val="2"/>
        <scheme val="minor"/>
      </rPr>
      <t xml:space="preserve"> 3 propiedades establecidas como unidades de demostración de mejores prácticas;
2 días de campo en dos propiedades (Unidad Demostrativa) con la participación de 320 productores
266 participantes en el XIII Encuentro de Ganaderos (octubre de 2019) y 39 participantes en el encuentro nacional de Alianza del Pastizal (diciembre de 2019);
Producción de 2 videos institucionales: mejores prácticas para incrementar la productividad y conservación de aves y ganadería;
Paraguay - Instrumento de polìtica pùblica. Pago por servicios ambientales
</t>
    </r>
    <r>
      <rPr>
        <sz val="12"/>
        <color rgb="FFFF0000"/>
        <rFont val="Calibri"/>
        <family val="2"/>
        <scheme val="minor"/>
      </rPr>
      <t xml:space="preserve">
</t>
    </r>
    <r>
      <rPr>
        <sz val="12"/>
        <rFont val="Calibri"/>
        <family val="2"/>
        <scheme val="minor"/>
      </rPr>
      <t xml:space="preserve">Brasil – PAT tenemos acciones planeadas para el fortalecimento del manejo
adecuado de los pastizales de Mata Atlantica
</t>
    </r>
    <r>
      <rPr>
        <sz val="12"/>
        <color rgb="FFFF0000"/>
        <rFont val="Calibri"/>
        <family val="2"/>
        <scheme val="minor"/>
      </rPr>
      <t xml:space="preserve">
</t>
    </r>
    <r>
      <rPr>
        <sz val="12"/>
        <rFont val="Calibri"/>
        <family val="2"/>
        <scheme val="minor"/>
      </rPr>
      <t>Uruguay – carne certificada y exportaciones hasta Holanda y otros. Reconocimiento
atraves del Instituto Nacional de Carne.</t>
    </r>
  </si>
  <si>
    <r>
      <rPr>
        <b/>
        <sz val="12"/>
        <rFont val="Calibri"/>
        <family val="2"/>
        <scheme val="minor"/>
      </rPr>
      <t>Bolivia</t>
    </r>
    <r>
      <rPr>
        <sz val="12"/>
        <rFont val="Calibri"/>
        <family val="2"/>
        <scheme val="minor"/>
      </rPr>
      <t xml:space="preserve"> - Está pendiente el trabajo de la Gestión de los sitios RAMSAR en el país vinculados a estas zonas. Estos son: Lago Titicaca, Lagos Poopó y Uru Uru, Laguna de Tajzara y Los Lípez.
</t>
    </r>
    <r>
      <rPr>
        <b/>
        <sz val="12"/>
        <rFont val="Calibri"/>
        <family val="2"/>
        <scheme val="minor"/>
      </rPr>
      <t>Paraguay</t>
    </r>
    <r>
      <rPr>
        <sz val="12"/>
        <rFont val="Calibri"/>
        <family val="2"/>
        <scheme val="minor"/>
      </rPr>
      <t xml:space="preserve"> – PSA deberia ser fortalecido, la retribucion por los servicios no
tiene los resultados deseable. Revisión del instrumento para ver como
podemos melhorar-la como incentivo para la conservacion.
Programa de certificacion de carne para Paraguay tiene que adaptarse a la
produccion que se haze en estes pastizales (terneros)</t>
    </r>
  </si>
  <si>
    <t>Portafolio de figuras de conservación y manejo, incluyendo
listado de incentivos ampliamente disponibles en cada (país) SÍTIOS PRIORITARIOS</t>
  </si>
  <si>
    <t>Inventarios son actualizados periódicamente – debe ser continua, organizar quien centraliza esta información socializando entre países y CMS.</t>
  </si>
  <si>
    <t>Depende do mapa da acción anterior – para reconocer las figuras de conservación y
manejo – con los distintos identificados hasta el momento.
Birdlife já tem a informação, recompilar e disponibilizar junto aos diferentes países.</t>
  </si>
  <si>
    <r>
      <rPr>
        <b/>
        <sz val="12"/>
        <rFont val="Calibri"/>
        <family val="2"/>
        <scheme val="minor"/>
      </rPr>
      <t>Brasil -</t>
    </r>
    <r>
      <rPr>
        <sz val="12"/>
        <rFont val="Calibri"/>
        <family val="2"/>
        <scheme val="minor"/>
      </rPr>
      <t xml:space="preserve"> PAT Planalto Sul aún no tiene acciones. En noviembre de 2019 se aprobó la versión final de la matriz de planificación y se priorizaron las acciones a implementar con el recurso Pro-especie. En diciembre de 2019 se publicó la ordenanza PAT por parte del estado de SC, aún estamos esperando la publicación de la RS. </t>
    </r>
    <r>
      <rPr>
        <b/>
        <sz val="12"/>
        <rFont val="Calibri"/>
        <family val="2"/>
        <scheme val="minor"/>
      </rPr>
      <t>Paraguay -</t>
    </r>
    <r>
      <rPr>
        <sz val="12"/>
        <rFont val="Calibri"/>
        <family val="2"/>
        <scheme val="minor"/>
      </rPr>
      <t xml:space="preserve"> Alianzas estratégicas para mejorar la región ASP con énfasis en la entidad nacional Yaciretá.
</t>
    </r>
    <r>
      <rPr>
        <b/>
        <sz val="12"/>
        <rFont val="Calibri"/>
        <family val="2"/>
        <scheme val="minor"/>
      </rPr>
      <t>SAVE Brasil</t>
    </r>
    <r>
      <rPr>
        <sz val="12"/>
        <rFont val="Calibri"/>
        <family val="2"/>
        <scheme val="minor"/>
      </rPr>
      <t xml:space="preserve"> - Establecer / crear instrumentos para fortalecer áreas ya protegidas,</t>
    </r>
    <r>
      <rPr>
        <sz val="12"/>
        <color rgb="FFFF0000"/>
        <rFont val="Calibri"/>
        <family val="2"/>
        <scheme val="minor"/>
      </rPr>
      <t xml:space="preserve"> asegurar protección </t>
    </r>
    <r>
      <rPr>
        <sz val="12"/>
        <rFont val="Calibri"/>
        <family val="2"/>
        <scheme val="minor"/>
      </rPr>
      <t>- PNLP en riesgo de reducir la categoría de protección.</t>
    </r>
  </si>
  <si>
    <t>Septiembre de 2021</t>
  </si>
  <si>
    <r>
      <rPr>
        <b/>
        <sz val="12"/>
        <rFont val="Calibri"/>
        <family val="2"/>
        <scheme val="minor"/>
      </rPr>
      <t xml:space="preserve">Paraguay - </t>
    </r>
    <r>
      <rPr>
        <sz val="12"/>
        <rFont val="Calibri"/>
        <family val="2"/>
        <scheme val="minor"/>
      </rPr>
      <t xml:space="preserve">El PSA no es eficiente, los propietarios no reciben fondos. Las ASP necesitan recursos para mejorar la protecciòn.
</t>
    </r>
    <r>
      <rPr>
        <b/>
        <sz val="12"/>
        <rFont val="Calibri"/>
        <family val="2"/>
        <scheme val="minor"/>
      </rPr>
      <t>Uruguay -</t>
    </r>
    <r>
      <rPr>
        <sz val="12"/>
        <rFont val="Calibri"/>
        <family val="2"/>
        <scheme val="minor"/>
      </rPr>
      <t xml:space="preserve"> Ausencia de normativa legal de protección que abarque las áreas de interés.</t>
    </r>
  </si>
  <si>
    <r>
      <rPr>
        <b/>
        <sz val="12"/>
        <rFont val="Calibri"/>
        <family val="2"/>
        <scheme val="minor"/>
      </rPr>
      <t xml:space="preserve">Brasil - </t>
    </r>
    <r>
      <rPr>
        <sz val="12"/>
        <rFont val="Calibri"/>
        <family val="2"/>
        <scheme val="minor"/>
      </rPr>
      <t>PAN Aves dos Campos Sulinos involucra acciones para la creación de nuevas areas protegidas.
PAT Planalto Sul - se publicó la ordenanza del PAT Planalto Sul en RS. Desta forma, tendremos el PAT oficializado por los gobiernos de las dos provincias, de Santa Catarina e Rio Grande do Sul. Objetivo 1 - Promover la protección y / o recuperación de ambientes de ocurrencia conocida y potencial de especies focales: 1.3- Elaborar un Término de Referencia para la recuperación de áreas degradadas en campos nativos.  Acerca del Termo de restauración de los pastizales, la acción esta prevista en el PAT Planalto Sul (acción 1.3), conduzida por Embrapa y con colaboración de universidades. Tenemos un framework del termo, hasta fin de 2020 tendremos el termo finalizado</t>
    </r>
    <r>
      <rPr>
        <sz val="12"/>
        <color rgb="FFFF0000"/>
        <rFont val="Calibri"/>
        <family val="2"/>
        <scheme val="minor"/>
      </rPr>
      <t xml:space="preserve">
</t>
    </r>
    <r>
      <rPr>
        <sz val="12"/>
        <rFont val="Calibri"/>
        <family val="2"/>
        <scheme val="minor"/>
      </rPr>
      <t xml:space="preserve">
Para </t>
    </r>
    <r>
      <rPr>
        <i/>
        <sz val="12"/>
        <rFont val="Calibri"/>
        <family val="2"/>
        <scheme val="minor"/>
      </rPr>
      <t>Calidris subruficollis</t>
    </r>
    <r>
      <rPr>
        <sz val="12"/>
        <rFont val="Calibri"/>
        <family val="2"/>
        <scheme val="minor"/>
      </rPr>
      <t xml:space="preserve">, dos de las tres áreas prioritarias están protegidas por Unidades de Conservación federales: el Parque Nacional Lagoa do Peixe y la Estación Ecológica Taim.
</t>
    </r>
    <r>
      <rPr>
        <b/>
        <sz val="12"/>
        <rFont val="Calibri"/>
        <family val="2"/>
        <scheme val="minor"/>
      </rPr>
      <t>Bolivia</t>
    </r>
    <r>
      <rPr>
        <sz val="12"/>
        <rFont val="Calibri"/>
        <family val="2"/>
        <scheme val="minor"/>
      </rPr>
      <t xml:space="preserve"> - En el marco de la conservación y Gestión Integral sustentable de los bofedales se ha estado trabajando en indicadores conjuntamente con el SERNAP.
Se esta trabajando en la Conservación de bofedales del ANMIN Apolobamba con la articulación e integración del Programa de Monitoreo Integral del AP. 
                                                                         </t>
    </r>
    <r>
      <rPr>
        <b/>
        <sz val="12"/>
        <rFont val="Calibri"/>
        <family val="2"/>
        <scheme val="minor"/>
      </rPr>
      <t>Paraguay -</t>
    </r>
    <r>
      <rPr>
        <sz val="12"/>
        <rFont val="Calibri"/>
        <family val="2"/>
        <scheme val="minor"/>
      </rPr>
      <t xml:space="preserve"> Areas certificadas en el esquema PSA y protecciòn de ASP pùblicas y privadas.                 
  </t>
    </r>
    <r>
      <rPr>
        <b/>
        <sz val="12"/>
        <rFont val="Calibri"/>
        <family val="2"/>
        <scheme val="minor"/>
      </rPr>
      <t>WHSRN -</t>
    </r>
    <r>
      <rPr>
        <sz val="12"/>
        <rFont val="Calibri"/>
        <family val="2"/>
        <scheme val="minor"/>
      </rPr>
      <t xml:space="preserve"> Creación del Parque Nacional Ansenuza en Córdoba, Argentina.</t>
    </r>
  </si>
  <si>
    <r>
      <rPr>
        <b/>
        <sz val="12"/>
        <rFont val="Calibri"/>
        <family val="2"/>
        <scheme val="minor"/>
      </rPr>
      <t xml:space="preserve">Brasil - </t>
    </r>
    <r>
      <rPr>
        <sz val="12"/>
        <rFont val="Calibri"/>
        <family val="2"/>
        <scheme val="minor"/>
      </rPr>
      <t xml:space="preserve">Además de las UC del ICMBio, a partir de la definición del polígono de distribución de las especies de MoU y los datos geoespaciales del CNUC, podremos identificar las UC estatales y municipales que se ubican en esta región y tienen mayor potencial para contribuir a la conservación de estas especies. Con este listado es posible identificar, con los órganos de manejo de estas UC, si sus planes de manejo contemplan acciones que incluyen las necesidades de estas especies. El Parque Nacional Lagoa do Peixe tiene un plan de manejo obsoleto, su revisión se pospuso para 2021. La Estación Ecológica Taim tenía su plan de manejo preparado y aprobado, pero aún no ha sido publicado.     
</t>
    </r>
    <r>
      <rPr>
        <b/>
        <sz val="12"/>
        <rFont val="Calibri"/>
        <family val="2"/>
        <scheme val="minor"/>
      </rPr>
      <t>Bolivia</t>
    </r>
    <r>
      <rPr>
        <sz val="12"/>
        <rFont val="Calibri"/>
        <family val="2"/>
        <scheme val="minor"/>
      </rPr>
      <t xml:space="preserve"> - Los Planes de Manejo son muy generales y ninguno tiene la especificidad de incluir necesidades específicas para aves migratorias.
</t>
    </r>
    <r>
      <rPr>
        <b/>
        <sz val="12"/>
        <rFont val="Calibri"/>
        <family val="2"/>
        <scheme val="minor"/>
      </rPr>
      <t>Paraguay -</t>
    </r>
    <r>
      <rPr>
        <sz val="12"/>
        <rFont val="Calibri"/>
        <family val="2"/>
        <scheme val="minor"/>
      </rPr>
      <t xml:space="preserve"> Existe en Paraguay un área identificada como importante para las aves MdE que se encuentra en el Sistema Nacinal de Áreas Protegidas SINASIP que nunca se ha consolidado como reserva de la Entidada Binacional Yacyreta y que no cuenta con Plan de Manejo: Yabebyry
Falta de consolidación de áreas de importancia, como Bahía de Asunción y Reserva Yabebyry, así como la revisión de los planes de manejo de las áreas protegidas en ecosistema de Pastizales. El Plan de manejo de Yabebyry esta por iniciar y va estar a cargo de la Fundación Moises Bertoni.            </t>
    </r>
  </si>
  <si>
    <t>Brasil - Identificar, con los órganos de manejo de las áreas protegidas, si sus planes de manejo contemplan acciones que incluyan las necesidades de las especies del MoU. 
Paraguay - Documento de identificaciòn de àreas prioritarias</t>
  </si>
  <si>
    <r>
      <rPr>
        <b/>
        <sz val="12"/>
        <rFont val="Calibri"/>
        <family val="2"/>
        <scheme val="minor"/>
      </rPr>
      <t>Brasil -</t>
    </r>
    <r>
      <rPr>
        <sz val="12"/>
        <rFont val="Calibri"/>
        <family val="2"/>
        <scheme val="minor"/>
      </rPr>
      <t xml:space="preserve"> Luego de la identificación de las UC ubicadas en el área de distribución de especies del MoU que no cuenta con acciones que incluyan las necesidades de estas especies, se puede organizar una presentación del MoU para los órganos de gestión de las UC en esa región, como una forma de estimular esta revisión y seguimiento para este indicador. A revisão do PM do PNLP foi adiada para 2021.
Pat planalto sul - El Plan de manejo de PN São Joaquim fue terminado.
</t>
    </r>
    <r>
      <rPr>
        <b/>
        <sz val="12"/>
        <rFont val="Calibri"/>
        <family val="2"/>
        <scheme val="minor"/>
      </rPr>
      <t>Bolivia</t>
    </r>
    <r>
      <rPr>
        <sz val="12"/>
        <rFont val="Calibri"/>
        <family val="2"/>
        <scheme val="minor"/>
      </rPr>
      <t xml:space="preserve"> - Algunas Aps. Tienen sus Programas de Monitoreo Integral que toman en cuenta algunas aves migratorias y sus ecosistemas.
</t>
    </r>
    <r>
      <rPr>
        <b/>
        <sz val="12"/>
        <rFont val="Calibri"/>
        <family val="2"/>
        <scheme val="minor"/>
      </rPr>
      <t>Paraguay -</t>
    </r>
    <r>
      <rPr>
        <sz val="12"/>
        <rFont val="Calibri"/>
        <family val="2"/>
        <scheme val="minor"/>
      </rPr>
      <t xml:space="preserve"> Alianzas con ONGs para desarrollo de los Planes e Manejo de P.N.Chovoreka y P.N. Rìo Negro. El Sinasip tiene previsto su finalizacion en el mes de octubre. Los parques nacionales Chovoreja y Rio Negro primero deben haceserce la mensura y luego iniciar el plan de manejo.   
El área protegida Yabebyry terá um plano de manejo. La categoria de manejo propuesta para Yabebyry es refugio de vida silvestre.
</t>
    </r>
    <r>
      <rPr>
        <sz val="12"/>
        <color rgb="FFFF0000"/>
        <rFont val="Calibri"/>
        <family val="2"/>
        <scheme val="minor"/>
      </rPr>
      <t xml:space="preserve">
</t>
    </r>
    <r>
      <rPr>
        <b/>
        <sz val="12"/>
        <rFont val="Calibri"/>
        <family val="2"/>
        <scheme val="minor"/>
      </rPr>
      <t>Uruguay -</t>
    </r>
    <r>
      <rPr>
        <sz val="12"/>
        <rFont val="Calibri"/>
        <family val="2"/>
        <scheme val="minor"/>
      </rPr>
      <t xml:space="preserve"> Plan de manejo de Laguna de Rocha y Quebrada de los Cuervos.      
 </t>
    </r>
    <r>
      <rPr>
        <b/>
        <sz val="12"/>
        <rFont val="Calibri"/>
        <family val="2"/>
        <scheme val="minor"/>
      </rPr>
      <t>SAVE Brasil Limícolas -</t>
    </r>
    <r>
      <rPr>
        <sz val="12"/>
        <rFont val="Calibri"/>
        <family val="2"/>
        <scheme val="minor"/>
      </rPr>
      <t xml:space="preserve"> Uma avaliação dos serviços ecossistêmicos do PNLP está sendo conduzida pela SAVE Brasil e WHSRN; a SAVE Brasil irá conduzir uma série de webinarios para elaboração de manual de boas práticas com sugestões de manejo de campos  para Calidris subruficollis. Os dois documentos podem ser utilizados como subsídio para a atualização do plano de manejo do PNLP e outras áreas de importância.      
 </t>
    </r>
    <r>
      <rPr>
        <b/>
        <sz val="12"/>
        <rFont val="Calibri"/>
        <family val="2"/>
        <scheme val="minor"/>
      </rPr>
      <t>WHSRN -</t>
    </r>
    <r>
      <rPr>
        <sz val="12"/>
        <rFont val="Calibri"/>
        <family val="2"/>
        <scheme val="minor"/>
      </rPr>
      <t xml:space="preserve"> Apoyar el proceso de elaboración del plan de manejo de la Reserva de Uso Múltiple Bañados del Río Dulce y Laguna Mar Chiquita y del futuro Parque Nacional Ansenuza (Argentina). -Apoyar la actualización del plan de manejo del Parque Nacional Lagoa do Peixe (Brasil). -Proporcionar a través de diferentes insumos información resultante de la evaluación de los servicios ecosistémicos que brinda el Parque  NacionalLagoa do Peixe (Brasil).</t>
    </r>
  </si>
  <si>
    <r>
      <rPr>
        <b/>
        <sz val="12"/>
        <rFont val="Calibri"/>
        <family val="2"/>
        <scheme val="minor"/>
      </rPr>
      <t>Alianza del Pastizal - Brasil -</t>
    </r>
    <r>
      <rPr>
        <sz val="12"/>
        <rFont val="Calibri"/>
        <family val="2"/>
        <scheme val="minor"/>
      </rPr>
      <t xml:space="preserve"> Conservação em terras privadas através do modelo de certificação da Alianza del Pastizal no Brasil. Programa de certificação da Alianza del Pastizal no Brasil.
</t>
    </r>
    <r>
      <rPr>
        <b/>
        <sz val="12"/>
        <rFont val="Calibri"/>
        <family val="2"/>
        <scheme val="minor"/>
      </rPr>
      <t xml:space="preserve">Brasil - </t>
    </r>
    <r>
      <rPr>
        <sz val="12"/>
        <rFont val="Calibri"/>
        <family val="2"/>
        <scheme val="minor"/>
      </rPr>
      <t xml:space="preserve">Objetivo 6 de PAT Planalto Sul - 6.2. Promover la restauración y conservación a través de sistemas agroforestales de base ecológica y extracción sostenible, basados ​​en el trabajo en red. No âmbito do PAN Aves Limícolas Migratórias foi elaborado pelo pesq. Demétrio Guadagnin (UFRGS) protocolo e cartilha de manejo de cães em áreas importantes para aves migratórias. O material encontra-se em revisão/editoração em português para divulgação.         
</t>
    </r>
    <r>
      <rPr>
        <b/>
        <sz val="12"/>
        <rFont val="Calibri"/>
        <family val="2"/>
        <scheme val="minor"/>
      </rPr>
      <t>Bolivia</t>
    </r>
    <r>
      <rPr>
        <sz val="12"/>
        <rFont val="Calibri"/>
        <family val="2"/>
        <scheme val="minor"/>
      </rPr>
      <t xml:space="preserve"> - Se debe hacer la Gestión integral de pastizales, humedales, bofedales
</t>
    </r>
    <r>
      <rPr>
        <b/>
        <sz val="12"/>
        <rFont val="Calibri"/>
        <family val="2"/>
        <scheme val="minor"/>
      </rPr>
      <t>Paraguay -</t>
    </r>
    <r>
      <rPr>
        <sz val="12"/>
        <rFont val="Calibri"/>
        <family val="2"/>
        <scheme val="minor"/>
      </rPr>
      <t xml:space="preserve"> Capacitación en buenas prácticas de la producción ganadera sobre pastizales que promocionan la conservación de las especies amenazadas, realizado por WWF-PY. Entre el 2014 y 2016 se organizaron y apoyaron actividades relacionadas al manejo de pastoreo, valor del ecosistema en cuanto a biodiversidad y captura de carbono y como la salud de estos componentes benefician al productor. Las actividades más destacadas fueron los ciclos de chasrlas llamados "Conservatorios sobre ganadería en Pastizales Naturales". En octubre de 2017 se realizó el Encuentro de Ganaderos de Pastizales Naturales en su XI edición, siendo sede la ciudad de Encarnación, con alrededor de 200 personas de toda la región. 
Desarrollo de principios y criterios de producción sostenible en el Marco de la Mesa Paraguaya de Carne Sostenible 
</t>
    </r>
    <r>
      <rPr>
        <b/>
        <sz val="12"/>
        <rFont val="Calibri"/>
        <family val="2"/>
        <scheme val="minor"/>
      </rPr>
      <t xml:space="preserve">SAVE Brasil Limícolas - </t>
    </r>
    <r>
      <rPr>
        <sz val="12"/>
        <rFont val="Calibri"/>
        <family val="2"/>
        <scheme val="minor"/>
      </rPr>
      <t xml:space="preserve"> Contrato para o desenvolvimento e divulgação do manual de boas práticas para manejo de habitat para o Calidris subruficollis foi assinado recentemente; uma série de webinários será conduzida até o final de 2020.                                     
</t>
    </r>
    <r>
      <rPr>
        <b/>
        <sz val="12"/>
        <rFont val="Calibri"/>
        <family val="2"/>
        <scheme val="minor"/>
      </rPr>
      <t xml:space="preserve">
Uruguay - </t>
    </r>
    <r>
      <rPr>
        <sz val="12"/>
        <rFont val="Calibri"/>
        <family val="2"/>
        <scheme val="minor"/>
      </rPr>
      <t xml:space="preserve">Alianza del Pastizal y MGCN (Mesa de Ganadería de Campo Natural)
</t>
    </r>
    <r>
      <rPr>
        <b/>
        <sz val="12"/>
        <rFont val="Calibri"/>
        <family val="2"/>
        <scheme val="minor"/>
      </rPr>
      <t>Aves Uruguay</t>
    </r>
    <r>
      <rPr>
        <sz val="12"/>
        <rFont val="Calibri"/>
        <family val="2"/>
        <scheme val="minor"/>
      </rPr>
      <t xml:space="preserve"> - Conservación de aves playeras y manejo de hábitats en predios privados del Área Protegida Laguna de Rocha, Uruguay, Ruta Migratoria del Atlántico" es el proyecto de la Fundación Lagunas Costeras, apoyado por Manomet. </t>
    </r>
  </si>
  <si>
    <r>
      <rPr>
        <b/>
        <sz val="12"/>
        <rFont val="Calibri"/>
        <family val="2"/>
        <scheme val="minor"/>
      </rPr>
      <t xml:space="preserve">Bolivia - </t>
    </r>
    <r>
      <rPr>
        <sz val="12"/>
        <rFont val="Calibri"/>
        <family val="2"/>
        <scheme val="minor"/>
      </rPr>
      <t>No se ha hecho</t>
    </r>
    <r>
      <rPr>
        <b/>
        <sz val="12"/>
        <rFont val="Calibri"/>
        <family val="2"/>
        <scheme val="minor"/>
      </rPr>
      <t xml:space="preserve">
Alianza del Pastizal </t>
    </r>
    <r>
      <rPr>
        <sz val="12"/>
        <rFont val="Calibri"/>
        <family val="2"/>
        <scheme val="minor"/>
      </rPr>
      <t>se encuentra continuamente alentando la conservación de los pastizales naturales entre los propietarios por medio de visitas a las fincas, momentos culturales en los encuentro de ganaderos.</t>
    </r>
  </si>
  <si>
    <r>
      <rPr>
        <b/>
        <sz val="12"/>
        <rFont val="Calibri"/>
        <family val="2"/>
        <scheme val="minor"/>
      </rPr>
      <t>Brasil -</t>
    </r>
    <r>
      <rPr>
        <sz val="12"/>
        <rFont val="Calibri"/>
        <family val="2"/>
        <scheme val="minor"/>
      </rPr>
      <t xml:space="preserve"> Objetivo 6 de PAT Planalto Sul - 6.4. Fomentar estrategias para reconocer la ganadería en el campo nativo como una práctica ambientalmente sostenible. 
</t>
    </r>
    <r>
      <rPr>
        <b/>
        <sz val="12"/>
        <rFont val="Calibri"/>
        <family val="2"/>
        <scheme val="minor"/>
      </rPr>
      <t>Bolivia</t>
    </r>
    <r>
      <rPr>
        <sz val="12"/>
        <rFont val="Calibri"/>
        <family val="2"/>
        <scheme val="minor"/>
      </rPr>
      <t xml:space="preserve"> - Se ha trabajado de manera esporádica en la conservación y herramientas para pastizales andinos, como la recuperación de semillas nativas.
</t>
    </r>
    <r>
      <rPr>
        <b/>
        <sz val="12"/>
        <rFont val="Calibri"/>
        <family val="2"/>
        <scheme val="minor"/>
      </rPr>
      <t xml:space="preserve">Paraguay - </t>
    </r>
    <r>
      <rPr>
        <sz val="12"/>
        <rFont val="Calibri"/>
        <family val="2"/>
        <scheme val="minor"/>
      </rPr>
      <t xml:space="preserve">Guyra Paraguay se encuentra continuamente alentando la conservación de los pastizales naturales entre los propietarios por medio de visitas a las fincas.                          
 </t>
    </r>
    <r>
      <rPr>
        <b/>
        <sz val="12"/>
        <rFont val="Calibri"/>
        <family val="2"/>
        <scheme val="minor"/>
      </rPr>
      <t>Uruguay -</t>
    </r>
    <r>
      <rPr>
        <sz val="12"/>
        <rFont val="Calibri"/>
        <family val="2"/>
        <scheme val="minor"/>
      </rPr>
      <t xml:space="preserve"> MGCN; Instituto Nacional de Investigación Agropecuaria (INIA)
</t>
    </r>
    <r>
      <rPr>
        <sz val="12"/>
        <color rgb="FFFF0000"/>
        <rFont val="Calibri"/>
        <family val="2"/>
        <scheme val="minor"/>
      </rPr>
      <t xml:space="preserve">
</t>
    </r>
    <r>
      <rPr>
        <b/>
        <sz val="12"/>
        <rFont val="Calibri"/>
        <family val="2"/>
        <scheme val="minor"/>
      </rPr>
      <t>Fundacion Vida Silvestre</t>
    </r>
    <r>
      <rPr>
        <sz val="12"/>
        <rFont val="Calibri"/>
        <family val="2"/>
        <scheme val="minor"/>
      </rPr>
      <t xml:space="preserve"> - Bernardo Lartingau - en prácticas ganaderas que Fundación Vida Silvestre promociona en algunos sitios piloto y reservas privadas con ganadería es la resiembra natural del pastizal nativo a través de la promoción (a diente o sea con pastoreo)  de las comunidades de pastos de  invierno principalmente. esta herramienta de manejo se contrapone con la promoción de especies exóticas forrajeras, eliminando la matriz herba´cea con agroquímicos</t>
    </r>
    <r>
      <rPr>
        <sz val="12"/>
        <color rgb="FFFF0000"/>
        <rFont val="Calibri"/>
        <family val="2"/>
        <scheme val="minor"/>
      </rPr>
      <t xml:space="preserve">
</t>
    </r>
    <r>
      <rPr>
        <b/>
        <sz val="12"/>
        <rFont val="Calibri"/>
        <family val="2"/>
        <scheme val="minor"/>
      </rPr>
      <t>Alianza del Pastiza</t>
    </r>
    <r>
      <rPr>
        <sz val="12"/>
        <rFont val="Calibri"/>
        <family val="2"/>
        <scheme val="minor"/>
      </rPr>
      <t>l  para o Brasil  - Regeneração de campo nativo na APA de ibirapuitã.</t>
    </r>
    <r>
      <rPr>
        <sz val="12"/>
        <color rgb="FFFF0000"/>
        <rFont val="Calibri"/>
        <family val="2"/>
        <scheme val="minor"/>
      </rPr>
      <t xml:space="preserve">
</t>
    </r>
  </si>
  <si>
    <t>Bolivia - Dentro de los Programas de Monitoreo Integral se debe fortalecer los medios para el desarrollo de la mencionada acción.</t>
  </si>
  <si>
    <r>
      <rPr>
        <b/>
        <sz val="12"/>
        <rFont val="Calibri"/>
        <family val="2"/>
        <scheme val="minor"/>
      </rPr>
      <t>Brasil</t>
    </r>
    <r>
      <rPr>
        <sz val="12"/>
        <rFont val="Calibri"/>
        <family val="2"/>
        <scheme val="minor"/>
      </rPr>
      <t xml:space="preserve"> - Análisis de representatividad para especies de MoU.                       
</t>
    </r>
    <r>
      <rPr>
        <b/>
        <sz val="12"/>
        <rFont val="Calibri"/>
        <family val="2"/>
        <scheme val="minor"/>
      </rPr>
      <t>Paraguay</t>
    </r>
    <r>
      <rPr>
        <sz val="12"/>
        <rFont val="Calibri"/>
        <family val="2"/>
        <scheme val="minor"/>
      </rPr>
      <t xml:space="preserve"> - Papers en proceso de publicación</t>
    </r>
  </si>
  <si>
    <t>Septiembre de 2023</t>
  </si>
  <si>
    <r>
      <rPr>
        <b/>
        <sz val="12"/>
        <rFont val="Calibri"/>
        <family val="2"/>
        <scheme val="minor"/>
      </rPr>
      <t xml:space="preserve">Brazil - </t>
    </r>
    <r>
      <rPr>
        <sz val="12"/>
        <rFont val="Calibri"/>
        <family val="2"/>
        <scheme val="minor"/>
      </rPr>
      <t>SALVE, ARA, WikiAves, SNA, E-Bird.</t>
    </r>
    <r>
      <rPr>
        <b/>
        <sz val="12"/>
        <rFont val="Calibri"/>
        <family val="2"/>
        <scheme val="minor"/>
      </rPr>
      <t xml:space="preserve">
Paraguay -</t>
    </r>
    <r>
      <rPr>
        <sz val="12"/>
        <rFont val="Calibri"/>
        <family val="2"/>
        <scheme val="minor"/>
      </rPr>
      <t xml:space="preserve"> Base de datos en Guyra Paraguay y en Ebird          </t>
    </r>
    <r>
      <rPr>
        <b/>
        <sz val="12"/>
        <rFont val="Calibri"/>
        <family val="2"/>
        <scheme val="minor"/>
      </rPr>
      <t xml:space="preserve">WHSRN - </t>
    </r>
    <r>
      <rPr>
        <sz val="12"/>
        <rFont val="Calibri"/>
        <family val="2"/>
        <scheme val="minor"/>
      </rPr>
      <t>Mapa de áreas prioritarias para la conservación de aves playeras migratorias de pastizal en el área del futuro Parque Nacional Ansenuza (Argentina).</t>
    </r>
  </si>
  <si>
    <r>
      <rPr>
        <b/>
        <sz val="12"/>
        <rFont val="Calibri"/>
        <family val="2"/>
        <scheme val="minor"/>
      </rPr>
      <t>Para todos los paises</t>
    </r>
    <r>
      <rPr>
        <sz val="12"/>
        <rFont val="Calibri"/>
        <family val="2"/>
        <scheme val="minor"/>
      </rPr>
      <t xml:space="preserve"> - Se requiere de recursos técnicos, financieros para generar la información.
</t>
    </r>
    <r>
      <rPr>
        <b/>
        <sz val="12"/>
        <rFont val="Calibri"/>
        <family val="2"/>
        <scheme val="minor"/>
      </rPr>
      <t>Uruguay</t>
    </r>
    <r>
      <rPr>
        <sz val="12"/>
        <rFont val="Calibri"/>
        <family val="2"/>
        <scheme val="minor"/>
      </rPr>
      <t xml:space="preserve"> - Continuación de brindar insumos a la base de datos
 </t>
    </r>
    <r>
      <rPr>
        <b/>
        <sz val="12"/>
        <rFont val="Calibri"/>
        <family val="2"/>
        <scheme val="minor"/>
      </rPr>
      <t>Armonia-Bolivia</t>
    </r>
    <r>
      <rPr>
        <sz val="12"/>
        <rFont val="Calibri"/>
        <family val="2"/>
        <scheme val="minor"/>
      </rPr>
      <t xml:space="preserve"> - hay muy poco communicacion entre el gobierno y ONG's. Bolivia tiene los recursos tecnicos y tambien economicos (por parte de ONG's) que puede fortalezer y ayudar el trabajo del gobierno mismo para cumplir los objetivos. un mejor acercamiento es clave. </t>
    </r>
  </si>
  <si>
    <t>Septiembre de 2022</t>
  </si>
  <si>
    <t xml:space="preserve">Septiembre 2021
</t>
  </si>
  <si>
    <r>
      <rPr>
        <b/>
        <sz val="12"/>
        <rFont val="Calibri"/>
        <family val="2"/>
        <scheme val="minor"/>
      </rPr>
      <t>Para todos los paises</t>
    </r>
    <r>
      <rPr>
        <sz val="12"/>
        <rFont val="Calibri"/>
        <family val="2"/>
        <scheme val="minor"/>
      </rPr>
      <t xml:space="preserve"> - Falta de recurso técnicos y financieros. Falta de institucionalidad de la información.</t>
    </r>
  </si>
  <si>
    <r>
      <rPr>
        <b/>
        <sz val="12"/>
        <rFont val="Calibri"/>
        <family val="2"/>
        <scheme val="minor"/>
      </rPr>
      <t xml:space="preserve">Bolivia - </t>
    </r>
    <r>
      <rPr>
        <sz val="12"/>
        <rFont val="Calibri"/>
        <family val="2"/>
        <scheme val="minor"/>
      </rPr>
      <t xml:space="preserve">Dentro de los Programas de Monitoreo Integral se debe fortalecer los medios para el desarrollo de la mencionada acción.
</t>
    </r>
    <r>
      <rPr>
        <b/>
        <sz val="12"/>
        <rFont val="Calibri"/>
        <family val="2"/>
        <scheme val="minor"/>
      </rPr>
      <t xml:space="preserve">
Paraguay </t>
    </r>
    <r>
      <rPr>
        <sz val="12"/>
        <rFont val="Calibri"/>
        <family val="2"/>
        <scheme val="minor"/>
      </rPr>
      <t xml:space="preserve">- Esta información se encuentra compilada y disponible en la Base de Datos de Biodiversidad de Guyra Paraguay para quien la requiera.
</t>
    </r>
    <r>
      <rPr>
        <sz val="12"/>
        <color rgb="FFFF0000"/>
        <rFont val="Calibri"/>
        <family val="2"/>
        <scheme val="minor"/>
      </rPr>
      <t xml:space="preserve">
</t>
    </r>
    <r>
      <rPr>
        <b/>
        <sz val="12"/>
        <rFont val="Calibri"/>
        <family val="2"/>
        <scheme val="minor"/>
      </rPr>
      <t>Guyra Paraguay</t>
    </r>
    <r>
      <rPr>
        <sz val="12"/>
        <rFont val="Calibri"/>
        <family val="2"/>
        <scheme val="minor"/>
      </rPr>
      <t xml:space="preserve">
Estamos trabajando también en el monitoreo de ecosistemas, principalmente en el Chaco Central, en la Bahía de Asunción, y en zona de pastizales y arroceras en el sur. En el caso de la Bahía de Asunción tenemos un caso particular, pues estamos coordinando trabajos de restauración de hábitats debido a una obra vial que destruyó el área de playa. Lastimosamente, justo en este año tuvimos la oportunidad de hacer un refulado hidráulico para restaurar la playa pero el Ministerio del Ambiente no otorgó el permiso. Se solicita al grupo apoyo en insistir con la necesidad de este trabajo al Gobierno Paraguayo.
</t>
    </r>
    <r>
      <rPr>
        <b/>
        <sz val="12"/>
        <rFont val="Calibri"/>
        <family val="2"/>
        <scheme val="minor"/>
      </rPr>
      <t>Uruguay -</t>
    </r>
    <r>
      <rPr>
        <sz val="12"/>
        <rFont val="Calibri"/>
        <family val="2"/>
        <scheme val="minor"/>
      </rPr>
      <t xml:space="preserve"> Promoción de la base de datos ebirds Uruguay. DINAMA a través de su base de datos se encuentra en proceso de incorporar información biológica de especies que se encuentra. 
</t>
    </r>
    <r>
      <rPr>
        <b/>
        <sz val="12"/>
        <rFont val="Calibri"/>
        <family val="2"/>
        <scheme val="minor"/>
      </rPr>
      <t>Aves Uy Agustina Medina-</t>
    </r>
    <r>
      <rPr>
        <sz val="12"/>
        <rFont val="Calibri"/>
        <family val="2"/>
        <scheme val="minor"/>
      </rPr>
      <t xml:space="preserve">
Me faltó agregar que estoy haciendo mi tesina de grado con Joaquín Aldabe con 4 especies de aves playeras en la Laguna de Rocha, donde una de ellas es Calidris subruficollis. Mapearemos distribución, abundancia y requerimientos de hábitat. 
</t>
    </r>
    <r>
      <rPr>
        <b/>
        <sz val="12"/>
        <rFont val="Calibri"/>
        <family val="2"/>
        <scheme val="minor"/>
      </rPr>
      <t>WHSRN -</t>
    </r>
    <r>
      <rPr>
        <sz val="12"/>
        <rFont val="Calibri"/>
        <family val="2"/>
        <scheme val="minor"/>
      </rPr>
      <t xml:space="preserve"> Apoyar la preparación de mapas de distribución, calidad de hábitat y uso de la tierra para especies de aves playeras migratorias de pastizal en la zona del futuro Parque Nacional Ansenuza (Argentina).</t>
    </r>
    <r>
      <rPr>
        <sz val="12"/>
        <color rgb="FFFF0000"/>
        <rFont val="Calibri"/>
        <family val="2"/>
        <scheme val="minor"/>
      </rPr>
      <t xml:space="preserve">
</t>
    </r>
    <r>
      <rPr>
        <sz val="12"/>
        <rFont val="Calibri"/>
        <family val="2"/>
        <scheme val="minor"/>
      </rPr>
      <t xml:space="preserve">Actualización del plan de conservación de </t>
    </r>
    <r>
      <rPr>
        <i/>
        <sz val="12"/>
        <rFont val="Calibri"/>
        <family val="2"/>
        <scheme val="minor"/>
      </rPr>
      <t>Calidris subruficollis</t>
    </r>
    <r>
      <rPr>
        <sz val="12"/>
        <rFont val="Calibri"/>
        <family val="2"/>
        <scheme val="minor"/>
      </rPr>
      <t xml:space="preserve">, incluyendo recopilación de los últimos datos acerca de sitios de importancia, distribución y abundancia, y rutas migratorias 
En </t>
    </r>
    <r>
      <rPr>
        <b/>
        <sz val="12"/>
        <rFont val="Calibri"/>
        <family val="2"/>
        <scheme val="minor"/>
      </rPr>
      <t>Fundación Vida Silvestre Argentina</t>
    </r>
    <r>
      <rPr>
        <sz val="12"/>
        <rFont val="Calibri"/>
        <family val="2"/>
        <scheme val="minor"/>
      </rPr>
      <t xml:space="preserve">, tenemos inventarios de biodiversidad recabados en cada uno de los establecimientos ganaderos que conforman reservas privadas con ganadería (Refugios de Vida Silvestre).Tenemos trabajos en campos en ecorregión Pampas y sabanas del Chaco.
</t>
    </r>
    <r>
      <rPr>
        <b/>
        <sz val="12"/>
        <rFont val="Calibri"/>
        <family val="2"/>
        <scheme val="minor"/>
      </rPr>
      <t>Aves UY - Agustina -</t>
    </r>
    <r>
      <rPr>
        <sz val="12"/>
        <rFont val="Calibri"/>
        <family val="2"/>
        <scheme val="minor"/>
      </rPr>
      <t xml:space="preserve"> En Uruguay se está elaborando el Plan de Manejo del Área Protegida Laguna Garzón. 
También la idea es empezar a trabajar con los guardaparques para que suban los datos a eBird de forma sistemática. </t>
    </r>
  </si>
  <si>
    <r>
      <rPr>
        <b/>
        <sz val="12"/>
        <rFont val="Calibri"/>
        <family val="2"/>
        <scheme val="minor"/>
      </rPr>
      <t>Brasil -</t>
    </r>
    <r>
      <rPr>
        <sz val="12"/>
        <rFont val="Calibri"/>
        <family val="2"/>
        <scheme val="minor"/>
      </rPr>
      <t xml:space="preserve"> El investigador Fernando Farias (FURG) está desarrollando un doctorado en </t>
    </r>
    <r>
      <rPr>
        <i/>
        <sz val="12"/>
        <rFont val="Calibri"/>
        <family val="2"/>
        <scheme val="minor"/>
      </rPr>
      <t xml:space="preserve">Calidris subruficollis, </t>
    </r>
    <r>
      <rPr>
        <sz val="12"/>
        <rFont val="Calibri"/>
        <family val="2"/>
        <scheme val="minor"/>
      </rPr>
      <t xml:space="preserve">con el soporte técnico de Save Brasil
</t>
    </r>
    <r>
      <rPr>
        <b/>
        <sz val="12"/>
        <rFont val="Calibri"/>
        <family val="2"/>
        <scheme val="minor"/>
      </rPr>
      <t>Bolivia</t>
    </r>
    <r>
      <rPr>
        <sz val="12"/>
        <rFont val="Calibri"/>
        <family val="2"/>
        <scheme val="minor"/>
      </rPr>
      <t xml:space="preserve"> - No se hizo
</t>
    </r>
    <r>
      <rPr>
        <b/>
        <sz val="12"/>
        <rFont val="Calibri"/>
        <family val="2"/>
        <scheme val="minor"/>
      </rPr>
      <t>Aves Uruguay</t>
    </r>
    <r>
      <rPr>
        <sz val="12"/>
        <rFont val="Calibri"/>
        <family val="2"/>
        <scheme val="minor"/>
      </rPr>
      <t xml:space="preserve"> está realizando relevamientos mensuales en la Laguna de Rocha, referidos a la distribución, abundancia y requerimientos de hábitat de 4 aves playeras, haciendo énfasis en Calidris subruficollis. En conjunto con Joaquín Aldabe. 
</t>
    </r>
  </si>
  <si>
    <r>
      <rPr>
        <b/>
        <sz val="12"/>
        <rFont val="Calibri"/>
        <family val="2"/>
        <scheme val="minor"/>
      </rPr>
      <t xml:space="preserve">Brasil - </t>
    </r>
    <r>
      <rPr>
        <sz val="12"/>
        <rFont val="Calibri"/>
        <family val="2"/>
        <scheme val="minor"/>
      </rPr>
      <t xml:space="preserve">Una herramienta fue desarrollada por el Departamento de Áreas Protegidas y el Departamento de Ecosistemas del MMA que permite el análisis geoespacial del aporte de UC y TI para la protección de áreas de alta importancia biológica, de acuerdo con el Mapa de Áreas Prioritarias. Esta herramienta permite el análisis de la representatividad de las especies de MoU. Se encuentran en la etapa de definir el polígono de distribución para las especies del MdE en base a los datos de las áreas prioritarias. Con el polígono listo, el análisis lo hará la herramienta, que ya tiene la metodología desarrollada.   
</t>
    </r>
    <r>
      <rPr>
        <b/>
        <sz val="12"/>
        <rFont val="Calibri"/>
        <family val="2"/>
        <scheme val="minor"/>
      </rPr>
      <t>Bolivia</t>
    </r>
    <r>
      <rPr>
        <sz val="12"/>
        <rFont val="Calibri"/>
        <family val="2"/>
        <scheme val="minor"/>
      </rPr>
      <t xml:space="preserve"> - No existe                                                            </t>
    </r>
    <r>
      <rPr>
        <b/>
        <sz val="12"/>
        <rFont val="Calibri"/>
        <family val="2"/>
        <scheme val="minor"/>
      </rPr>
      <t>Paraguay -</t>
    </r>
    <r>
      <rPr>
        <sz val="12"/>
        <rFont val="Calibri"/>
        <family val="2"/>
        <scheme val="minor"/>
      </rPr>
      <t xml:space="preserve"> Libro de IBAS publicado en 2008  y actualizaciòn del estado de las  IBAs del sur (que fueron identificados principalmente para chopi sa'yju y las Sporophila). Anàlisis de representatividad de especies migratorias terrestres en el SINASIP en proceso de publicaciòn (Hugo del Castillo, Myriam Velazquez y Carlos Giménez Larroza) Aunque no hicimos un análisis GAP para todas las especies MdE sí está en preparación un artículo sobre la importancia de las ASP's del Paraguay para las especies migratorias terrestres (que incluye dos especies MdE: Sporophila palustris y S. cinnamomea) a ser publicado como del Castillo et al. 2020
Desde </t>
    </r>
    <r>
      <rPr>
        <b/>
        <sz val="12"/>
        <rFont val="Calibri"/>
        <family val="2"/>
        <scheme val="minor"/>
      </rPr>
      <t>WHSRN</t>
    </r>
    <r>
      <rPr>
        <sz val="12"/>
        <rFont val="Calibri"/>
        <family val="2"/>
        <scheme val="minor"/>
      </rPr>
      <t xml:space="preserve"> hemos hecho un análisis de la "red ecológica" de sitios para Calidris subruficollis. Faltaría completar información acerca del estado de protección de algunos de los sitios, pero una vez completado eso, lo podemos compartir con todos.</t>
    </r>
  </si>
  <si>
    <r>
      <rPr>
        <b/>
        <sz val="12"/>
        <rFont val="Calibri"/>
        <family val="2"/>
        <scheme val="minor"/>
      </rPr>
      <t>Paraguay</t>
    </r>
    <r>
      <rPr>
        <sz val="12"/>
        <rFont val="Calibri"/>
        <family val="2"/>
        <scheme val="minor"/>
      </rPr>
      <t xml:space="preserve"> - Sin línea de investigación sobre aves de pastizales en la Universidad                                           </t>
    </r>
    <r>
      <rPr>
        <b/>
        <sz val="12"/>
        <rFont val="Calibri"/>
        <family val="2"/>
        <scheme val="minor"/>
      </rPr>
      <t>Bolivia</t>
    </r>
    <r>
      <rPr>
        <sz val="12"/>
        <rFont val="Calibri"/>
        <family val="2"/>
        <scheme val="minor"/>
      </rPr>
      <t xml:space="preserve"> - Falta de recurso técnicos y financieros. Falta de institucionalidad de la información.</t>
    </r>
  </si>
  <si>
    <r>
      <rPr>
        <b/>
        <sz val="12"/>
        <rFont val="Calibri"/>
        <family val="2"/>
        <scheme val="minor"/>
      </rPr>
      <t>Bolivia -</t>
    </r>
    <r>
      <rPr>
        <sz val="12"/>
        <rFont val="Calibri"/>
        <family val="2"/>
        <scheme val="minor"/>
      </rPr>
      <t xml:space="preserve"> Se viene desarrollando proyectos de anillamiento de flamencos para Bolivia y en Chile</t>
    </r>
    <r>
      <rPr>
        <b/>
        <sz val="12"/>
        <rFont val="Calibri"/>
        <family val="2"/>
        <scheme val="minor"/>
      </rPr>
      <t xml:space="preserve">
Paraguay -</t>
    </r>
    <r>
      <rPr>
        <sz val="12"/>
        <rFont val="Calibri"/>
        <family val="2"/>
        <scheme val="minor"/>
      </rPr>
      <t xml:space="preserve"> Guyra Paraguay continuamente monitorea las especies MdE en el marco de la Alianza del Pastizal por medio del protocolo de la alianza en 10 fincas en base anual.     
</t>
    </r>
    <r>
      <rPr>
        <b/>
        <sz val="12"/>
        <rFont val="Calibri"/>
        <family val="2"/>
        <scheme val="minor"/>
      </rPr>
      <t>SAVE Brasil Limícolas -</t>
    </r>
    <r>
      <rPr>
        <sz val="12"/>
        <rFont val="Calibri"/>
        <family val="2"/>
        <scheme val="minor"/>
      </rPr>
      <t xml:space="preserve"> Están en curso análisis para identificar los sítios de parada de </t>
    </r>
    <r>
      <rPr>
        <i/>
        <sz val="12"/>
        <rFont val="Calibri"/>
        <family val="2"/>
        <scheme val="minor"/>
      </rPr>
      <t>Calidris subruficollis</t>
    </r>
    <r>
      <rPr>
        <sz val="12"/>
        <rFont val="Calibri"/>
        <family val="2"/>
        <scheme val="minor"/>
      </rPr>
      <t xml:space="preserve"> y los sitios de alimentación a lo largo de la ruta de migración.                       
</t>
    </r>
    <r>
      <rPr>
        <b/>
        <sz val="12"/>
        <rFont val="Calibri"/>
        <family val="2"/>
        <scheme val="minor"/>
      </rPr>
      <t xml:space="preserve">WHSRN - </t>
    </r>
    <r>
      <rPr>
        <sz val="12"/>
        <rFont val="Calibri"/>
        <family val="2"/>
        <scheme val="minor"/>
      </rPr>
      <t xml:space="preserve">Apoyar y realizar censos para generar línea de base sobre distribución y migración de Calidris subruficollis dentro del área del futuro Parque Nacional Ansenuza (Argentina); -Coordinacion del Censo de Chorlos de pastizales del Cono Sur.
</t>
    </r>
    <r>
      <rPr>
        <b/>
        <sz val="12"/>
        <rFont val="Calibri"/>
        <family val="2"/>
        <scheme val="minor"/>
      </rPr>
      <t>Guyra Paraguay</t>
    </r>
    <r>
      <rPr>
        <sz val="12"/>
        <rFont val="Calibri"/>
        <family val="2"/>
        <scheme val="minor"/>
      </rPr>
      <t xml:space="preserve"> - Estamos trabajando también con partners canadienses para el monitoreo a través de MOTUS. Esta iniciativa MOTUS también se incorporó como política para los impactos asociados a rutas y carreteras en el Ministerio de Obras Públicas, y actualmente se está instalando la primera antena MOTUS en un trabajo de arreglo de ruta
</t>
    </r>
    <r>
      <rPr>
        <sz val="12"/>
        <color rgb="FFFF0000"/>
        <rFont val="Calibri"/>
        <family val="2"/>
        <scheme val="minor"/>
      </rPr>
      <t xml:space="preserve">
</t>
    </r>
    <r>
      <rPr>
        <b/>
        <sz val="12"/>
        <rFont val="Calibri"/>
        <family val="2"/>
        <scheme val="minor"/>
      </rPr>
      <t>Aves Uruguay</t>
    </r>
    <r>
      <rPr>
        <sz val="12"/>
        <rFont val="Calibri"/>
        <family val="2"/>
        <scheme val="minor"/>
      </rPr>
      <t xml:space="preserve"> está realizando relevamientos mensuales en la Laguna de Rocha, referidos a la distribución, abundancia y requerimientos de hábitat de 4 aves playeras, haciendo énfasis en Calidris subruficollis. En conjunto con Joaquín Aldabe. Acción 2.3 y 2.4. </t>
    </r>
    <r>
      <rPr>
        <sz val="12"/>
        <color rgb="FFFF0000"/>
        <rFont val="Calibri"/>
        <family val="2"/>
        <scheme val="minor"/>
      </rPr>
      <t xml:space="preserve">
</t>
    </r>
    <r>
      <rPr>
        <sz val="12"/>
        <rFont val="Calibri"/>
        <family val="2"/>
        <scheme val="minor"/>
      </rPr>
      <t xml:space="preserve">
</t>
    </r>
    <r>
      <rPr>
        <b/>
        <sz val="12"/>
        <rFont val="Calibri"/>
        <family val="2"/>
        <scheme val="minor"/>
      </rPr>
      <t>Asociacion Armonia</t>
    </r>
    <r>
      <rPr>
        <sz val="12"/>
        <rFont val="Calibri"/>
        <family val="2"/>
        <scheme val="minor"/>
      </rPr>
      <t xml:space="preserve"> maneja un base de datos de aves playeras para la Reserva Barba Azul desde 2014 y este informacion esta subido al E-Bird y ISS. Juntos con otros insituciones como WHSRN quieremos analisar los datos y publicar para mostrar la importancia de los Llanos de Moxos para aves playeras migratorios y evaluar el manejo de los pastizales para este especies entre otros. </t>
    </r>
  </si>
  <si>
    <r>
      <rPr>
        <b/>
        <sz val="12"/>
        <rFont val="Calibri"/>
        <family val="2"/>
        <scheme val="minor"/>
      </rPr>
      <t>Paraguay</t>
    </r>
    <r>
      <rPr>
        <sz val="12"/>
        <rFont val="Calibri"/>
        <family val="2"/>
        <scheme val="minor"/>
      </rPr>
      <t xml:space="preserve"> - Promocionar con observadores de aves programa de monitoreo para escalar el área de acción.                                      </t>
    </r>
    <r>
      <rPr>
        <b/>
        <sz val="12"/>
        <rFont val="Calibri"/>
        <family val="2"/>
        <scheme val="minor"/>
      </rPr>
      <t>SAVE Brasil -</t>
    </r>
    <r>
      <rPr>
        <sz val="12"/>
        <rFont val="Calibri"/>
        <family val="2"/>
        <scheme val="minor"/>
      </rPr>
      <t xml:space="preserve"> El paper / mapa se publicará a finales de 2020 y es el resultado de la colaboración del SAVE Brasil, USFWS, USGS, WHSRN, Aves Uruguay, Wetlands International Latinoamerica y OPDS-Argentina</t>
    </r>
  </si>
  <si>
    <r>
      <rPr>
        <b/>
        <sz val="12"/>
        <rFont val="Calibri"/>
        <family val="2"/>
        <scheme val="minor"/>
      </rPr>
      <t>Alianza del Pastizal - Brasil -</t>
    </r>
    <r>
      <rPr>
        <sz val="12"/>
        <rFont val="Calibri"/>
        <family val="2"/>
        <scheme val="minor"/>
      </rPr>
      <t xml:space="preserve"> Alianza del Pastizal no Brasil está iniciando (começou em abril 2020, mas está atrasado devido a pandemia) um projeto de 30 meses para controle de javalis e combate de capim annoni da região da APA de Ibirapuitã   
</t>
    </r>
    <r>
      <rPr>
        <b/>
        <sz val="12"/>
        <rFont val="Calibri"/>
        <family val="2"/>
        <scheme val="minor"/>
      </rPr>
      <t>Brasil -</t>
    </r>
    <r>
      <rPr>
        <sz val="12"/>
        <rFont val="Calibri"/>
        <family val="2"/>
        <scheme val="minor"/>
      </rPr>
      <t xml:space="preserve"> Los países del MERCOSUR se han estado articulando para la elaboración de un Plan de Especies Exóticas Invasoras del MERCOSUR. El primer paso fue la publicación de la Resolución 38/2019, que establece los Lineamientos para la Elaboración de un Plan de Prevención, Monitoreo, Control y Mitigación de las Especies Exóticas Invasoras dentro del MERCOSUR. En 2020, con motivo de la pandemia COVID-19, se planificaron reuniones virtuales, con la inclusión de representantes técnicos, para iniciar las etapas de elaboración del Plan. La primera reunión con los técnicos de EEI se llevó a cabo el 22 de mayo de 2020 y se discutió el camino para la elaboración del Plan y la elaboración de un cronograma. En diciembre de 2019, en Porto Alegre, se realizó la 1a reunión para elaborar un Plan Regional sobre Especies Exóticas Invasoras de los estados de la región sur. Se acordó que en 2020 habría al menos una reunión para discutir el problema del venado Axis axis entre la frontera sur de Brasil, Uruguay y Argentina (que se realizó en marzo de 2020) y la otra sería la 2da reunión para elaborar el Plan. EEI Regional, pero no se pudo realizar por impedimento de viaje por COVID-19. Objetivo 2 del </t>
    </r>
    <r>
      <rPr>
        <b/>
        <sz val="12"/>
        <rFont val="Calibri"/>
        <family val="2"/>
        <scheme val="minor"/>
      </rPr>
      <t>PAT de Planalto Su</t>
    </r>
    <r>
      <rPr>
        <sz val="12"/>
        <rFont val="Calibri"/>
        <family val="2"/>
        <scheme val="minor"/>
      </rPr>
      <t xml:space="preserve">l. 2.1: Desarrollar reglas para la realización de análisis de riesgo para evaluar las solicitudes de introducción de nuevas especies exóticas; 2.2: Desarrollar reglas para el uso y control de especies exóticas invasoras; 2.3: Implementar acciones para la detección temprana de especies exóticas invasoras en conjunto con el componente 3 del Proyecto Pro-Especies.
</t>
    </r>
    <r>
      <rPr>
        <b/>
        <sz val="12"/>
        <rFont val="Calibri"/>
        <family val="2"/>
        <scheme val="minor"/>
      </rPr>
      <t>Pat Planalto Sul</t>
    </r>
    <r>
      <rPr>
        <sz val="12"/>
        <rFont val="Calibri"/>
        <family val="2"/>
        <scheme val="minor"/>
      </rPr>
      <t xml:space="preserve">-  Luthiana Carbonell 
 en el plan territorial tenemos um objectivo exclusivo para control de las invasoras
</t>
    </r>
    <r>
      <rPr>
        <b/>
        <sz val="12"/>
        <rFont val="Calibri"/>
        <family val="2"/>
        <scheme val="minor"/>
      </rPr>
      <t>Argentina</t>
    </r>
    <r>
      <rPr>
        <sz val="12"/>
        <rFont val="Calibri"/>
        <family val="2"/>
        <scheme val="minor"/>
      </rPr>
      <t xml:space="preserve"> - En Argentina tenemos una Estrategia Nacional sobre Exóticas Invasoras
</t>
    </r>
    <r>
      <rPr>
        <b/>
        <sz val="12"/>
        <rFont val="Calibri"/>
        <family val="2"/>
        <scheme val="minor"/>
      </rPr>
      <t>Bolivia</t>
    </r>
    <r>
      <rPr>
        <sz val="12"/>
        <rFont val="Calibri"/>
        <family val="2"/>
        <scheme val="minor"/>
      </rPr>
      <t xml:space="preserve"> - Se ha trabajado en la Resolución que prohibe la importación de especies exóticas por su amenaza al patrimonio natural                                                   </t>
    </r>
    <r>
      <rPr>
        <b/>
        <sz val="12"/>
        <rFont val="Calibri"/>
        <family val="2"/>
        <scheme val="minor"/>
      </rPr>
      <t>Paraguay -</t>
    </r>
    <r>
      <rPr>
        <sz val="12"/>
        <rFont val="Calibri"/>
        <family val="2"/>
        <scheme val="minor"/>
      </rPr>
      <t xml:space="preserve"> La Dirección de Vida Silvestre se encuentra avocada en la actualización de las especies exóticas del Paraguay. Se reglamentó en 2020 la caza el jabalí: Resolución 181/2020.   
</t>
    </r>
    <r>
      <rPr>
        <b/>
        <sz val="12"/>
        <rFont val="Calibri"/>
        <family val="2"/>
        <scheme val="minor"/>
      </rPr>
      <t xml:space="preserve">   
Guyra Paraguay</t>
    </r>
    <r>
      <rPr>
        <sz val="12"/>
        <rFont val="Calibri"/>
        <family val="2"/>
        <scheme val="minor"/>
      </rPr>
      <t xml:space="preserve">: se reglamento la cacería de jabalí y cerdo doméstico asilvestrado a nivel nacional. También se incorporó el control de leñosas invasoras nativas en el plan de manejo de la Bahía... Este plan está sujeto a aprobación aún
</t>
    </r>
    <r>
      <rPr>
        <b/>
        <sz val="12"/>
        <rFont val="Calibri"/>
        <family val="2"/>
        <scheme val="minor"/>
      </rPr>
      <t xml:space="preserve">Uruguay - </t>
    </r>
    <r>
      <rPr>
        <sz val="12"/>
        <rFont val="Calibri"/>
        <family val="2"/>
        <scheme val="minor"/>
      </rPr>
      <t xml:space="preserve">Comité de Especies Exóticas Invasoras.
</t>
    </r>
    <r>
      <rPr>
        <b/>
        <sz val="12"/>
        <rFont val="Calibri"/>
        <family val="2"/>
        <scheme val="minor"/>
      </rPr>
      <t xml:space="preserve">Aves Uruguay </t>
    </r>
    <r>
      <rPr>
        <sz val="12"/>
        <rFont val="Calibri"/>
        <family val="2"/>
        <scheme val="minor"/>
      </rPr>
      <t xml:space="preserve">- se está implementando el Proyecto Sturnus, recabando información sobre el avance del Estornino Europeo en el territorio. </t>
    </r>
    <r>
      <rPr>
        <b/>
        <sz val="12"/>
        <rFont val="Calibri"/>
        <family val="2"/>
        <scheme val="minor"/>
      </rPr>
      <t xml:space="preserve">
</t>
    </r>
    <r>
      <rPr>
        <sz val="12"/>
        <rFont val="Calibri"/>
        <family val="2"/>
        <scheme val="minor"/>
      </rPr>
      <t xml:space="preserve">
En </t>
    </r>
    <r>
      <rPr>
        <b/>
        <sz val="12"/>
        <rFont val="Calibri"/>
        <family val="2"/>
        <scheme val="minor"/>
      </rPr>
      <t>FVSA</t>
    </r>
    <r>
      <rPr>
        <sz val="12"/>
        <rFont val="Calibri"/>
        <family val="2"/>
        <scheme val="minor"/>
      </rPr>
      <t xml:space="preserve"> solo estamos trabajando en exóticas invasoras dentro de los refugios de vida silvestre. Podría mencionar el control de Festuca sp, exótica invasora de pastizales de la Pampa deprimida</t>
    </r>
    <r>
      <rPr>
        <sz val="12"/>
        <color rgb="FFFF0000"/>
        <rFont val="Calibri"/>
        <family val="2"/>
        <scheme val="minor"/>
      </rPr>
      <t xml:space="preserve">
</t>
    </r>
    <r>
      <rPr>
        <sz val="12"/>
        <rFont val="Calibri"/>
        <family val="2"/>
        <scheme val="minor"/>
      </rPr>
      <t>-control de leñosas exóticas como ligustro (Ligustrum sp), acacia negra (Gleditsia sp), especies con potencial invasor en montes nativos y pastizales.                                   -Estamos generando estrategia para el control del jabalí y chancho feral (con trampas de captura viva), actualmente gestionando autorizaciones para llevar la estrategias a campos con especies amenazadas como C. subruficollis y venado de las pampas. Otro punto no menor es la disminución de perros en campos ganaderos a través de un Programa de Tenencia responsable de mascotas en los refugios, incluye el manejo ganadero sin perros.
En la cuenca del Salado en Argentina, campos ganaderos que hacen ganadería sustentable ganaron mas divisas, que los que reemplazaron el pastizal por pastura exótica (cuando se computan todos los insumos que están involucrados y los costos, el balance es positivo a las buenas pra´cticas)
From Bernardo Lartigau. FVSA
Nos fue bien en experiencias piloto con jaulas de captura viva para chancho cimarrón (porco monteiro), cebadas con maiz.</t>
    </r>
    <r>
      <rPr>
        <sz val="12"/>
        <color rgb="FFFF0000"/>
        <rFont val="Calibri"/>
        <family val="2"/>
        <scheme val="minor"/>
      </rPr>
      <t xml:space="preserve">
</t>
    </r>
    <r>
      <rPr>
        <b/>
        <sz val="12"/>
        <rFont val="Calibri"/>
        <family val="2"/>
        <scheme val="minor"/>
      </rPr>
      <t>Asociacion Armonia</t>
    </r>
    <r>
      <rPr>
        <sz val="12"/>
        <rFont val="Calibri"/>
        <family val="2"/>
        <scheme val="minor"/>
      </rPr>
      <t xml:space="preserve"> - la vision de Armonia es trabajar juntos con los productores de ganaderia para crear una Alianza de los Llanos de Moxos (como la Alianza de Pastizal) para un manejo sostentable y amigable para las aves pastizales y migratorios. Tambien para tener una respuesta contra el Nuevo Plus para el departamento de Beni que quiere convertir 10 millions de hectareas de savanas a agricultura intensiva y ganaderia intensivo con pastos cultivados. Eso ponga en riesgo 83% de los pastizales naturales en los Llanos de Moxos.</t>
    </r>
    <r>
      <rPr>
        <sz val="12"/>
        <color rgb="FFFF0000"/>
        <rFont val="Calibri"/>
        <family val="2"/>
        <scheme val="minor"/>
      </rPr>
      <t xml:space="preserve">
</t>
    </r>
    <r>
      <rPr>
        <sz val="12"/>
        <rFont val="Calibri"/>
        <family val="2"/>
        <scheme val="minor"/>
      </rPr>
      <t xml:space="preserve">Es el link de la promocion del Nuevo Plus para el Beni Bolivia: https://youtu.be/JfRLdpo9OJg 
</t>
    </r>
    <r>
      <rPr>
        <b/>
        <sz val="12"/>
        <rFont val="Calibri"/>
        <family val="2"/>
        <scheme val="minor"/>
      </rPr>
      <t xml:space="preserve">
Armonia-Bolivia</t>
    </r>
    <r>
      <rPr>
        <sz val="12"/>
        <rFont val="Calibri"/>
        <family val="2"/>
        <scheme val="minor"/>
      </rPr>
      <t>: gustaria anadir que estamos desarollando un rancho model de ganaderia bajo buenas practicas en 5,000 ha de los 11,000 ha que tiene la Reserva Barba Azul. tambien hemos trabajado en un booklet para promover la ganaderia mas sostentable: http://armoniabolivia.org/wp-content/uploads/2020/01/Gu%C3%ADa-Ganader%C3%ADa-Sostenible-baja.pdf</t>
    </r>
  </si>
  <si>
    <r>
      <rPr>
        <b/>
        <sz val="12"/>
        <rFont val="Calibri"/>
        <family val="2"/>
        <scheme val="minor"/>
      </rPr>
      <t>Alianza del Pastizal - Brasil -</t>
    </r>
    <r>
      <rPr>
        <sz val="12"/>
        <rFont val="Calibri"/>
        <family val="2"/>
        <scheme val="minor"/>
      </rPr>
      <t xml:space="preserve"> Alianza del Pastizal en Brasil está comenzando (comenzó en abril de 2020, pero se retrasó debido a pandemia) un proyecto de 30 meses para combatir el capim annoni en la región de la APA Ibirapuitã                              </t>
    </r>
    <r>
      <rPr>
        <b/>
        <sz val="12"/>
        <rFont val="Calibri"/>
        <family val="2"/>
        <scheme val="minor"/>
      </rPr>
      <t>Brasil -</t>
    </r>
    <r>
      <rPr>
        <sz val="12"/>
        <rFont val="Calibri"/>
        <family val="2"/>
        <scheme val="minor"/>
      </rPr>
      <t xml:space="preserve"> En julio de 2019 se publicó la DIRECTRIZ PARA EL MANEJO DE ESPECIES EXÓTICAS INVASORAS EN UNIDADES DE CONSERVACIÓN FEDERAL, que si bien no es un estudio que desarrolle una nueva forma de manejo, presenta las formas que actualmente se pueden utilizar para gramíneas ( la Guía menciona a Capim Annoni).Tres proyectos para la recuperación de áreas degradadas en la Pampa fueron contratados por el proyecto GEF Terrestre, coordinado por el MMA, que actuará principalmente en el control de las especies exóticas invasoras de pasto annoni (</t>
    </r>
    <r>
      <rPr>
        <i/>
        <sz val="12"/>
        <rFont val="Calibri"/>
        <family val="2"/>
        <scheme val="minor"/>
      </rPr>
      <t>Eragrostis plana</t>
    </r>
    <r>
      <rPr>
        <sz val="12"/>
        <rFont val="Calibri"/>
        <family val="2"/>
        <scheme val="minor"/>
      </rPr>
      <t xml:space="preserve">) en tres UC seleccionadas (APA Ibirapuitã, Rebio Ibirapuitã y PE do Espinilho) . Los proyectos comenzaron en abril de 2020 y se espera que finalicen en marzo de 2023. Todos los proyectos utilizarán el Método de Recuperación Integrada de Pasturas - Mirapasto, desarrollado por Embrapa.            </t>
    </r>
    <r>
      <rPr>
        <b/>
        <sz val="12"/>
        <rFont val="Calibri"/>
        <family val="2"/>
        <scheme val="minor"/>
      </rPr>
      <t>Uruguay</t>
    </r>
    <r>
      <rPr>
        <sz val="12"/>
        <rFont val="Calibri"/>
        <family val="2"/>
        <scheme val="minor"/>
      </rPr>
      <t xml:space="preserve"> - Instituto Plan Agropecuario (IPA) e Instituto Nacional de Investigación Agropecuaria (INIA) tienen algunas experiencias
Contrib. </t>
    </r>
    <r>
      <rPr>
        <b/>
        <sz val="12"/>
        <rFont val="Calibri"/>
        <family val="2"/>
        <scheme val="minor"/>
      </rPr>
      <t>Armonia-Bolivia</t>
    </r>
    <r>
      <rPr>
        <sz val="12"/>
        <rFont val="Calibri"/>
        <family val="2"/>
        <scheme val="minor"/>
      </rPr>
      <t>: Accion 2.9. no estoy bien enterado en todo los pasos y productos que Bolivia debe entregar. Solo gustaria expresionar mi preocupacion sobre el pasto cultivado en los Llanos de Moxos con eset ley Nuevo Plus que estan implementando en el Beni. Donde se van a aumentar el areas de pasto cultivos</t>
    </r>
  </si>
  <si>
    <t xml:space="preserve">Brasil - Debido a la pandemia COVID-19, la entrega de los primeros productos de los proyectos (elaboración de los Planes de Recuperación de las Unidades seleccionadas) puede retrasarse. 
Paraguay - No constituyen prioridad en Paraguay
Bolivia - Falta de sistematización de la información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</si>
</sst>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yy"/>
    <numFmt numFmtId="165" formatCode="mmmm\-yy;@"/>
    <numFmt numFmtId="166" formatCode="&quot;R$&quot;\ #,##0.00;[Red]&quot;R$&quot;\ #,##0.00"/>
    <numFmt numFmtId="167" formatCode="mmmm/yy"/>
    <numFmt numFmtId="168" formatCode="mmmm/yyyy"/>
  </numFmts>
  <fonts count="2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8"/>
      <name val="Calibri"/>
      <family val="2"/>
      <scheme val="minor"/>
    </font>
    <font>
      <b/>
      <sz val="12"/>
      <name val="Calibri"/>
      <family val="2"/>
    </font>
    <font>
      <i/>
      <sz val="12"/>
      <name val="Calibri"/>
      <family val="2"/>
      <scheme val="minor"/>
    </font>
    <font>
      <sz val="12"/>
      <color rgb="FFFF0000"/>
      <name val="Calibri"/>
      <family val="2"/>
      <scheme val="minor"/>
    </font>
    <font>
      <sz val="12"/>
      <color rgb="FFFF0000"/>
      <name val="Calibri"/>
      <family val="2"/>
    </font>
  </fonts>
  <fills count="22">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006600"/>
        <bgColor indexed="64"/>
      </patternFill>
    </fill>
    <fill>
      <patternFill patternType="solid">
        <fgColor indexed="9"/>
        <bgColor indexed="26"/>
      </patternFill>
    </fill>
    <fill>
      <patternFill patternType="solid">
        <fgColor indexed="9"/>
        <bgColor indexed="9"/>
      </patternFill>
    </fill>
    <fill>
      <patternFill patternType="solid">
        <fgColor theme="6" tint="0.39997558519241921"/>
        <bgColor indexed="21"/>
      </patternFill>
    </fill>
  </fills>
  <borders count="6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64"/>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8"/>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0" fontId="1" fillId="0" borderId="0"/>
  </cellStyleXfs>
  <cellXfs count="261">
    <xf numFmtId="0" fontId="0" fillId="0" borderId="0" xfId="0"/>
    <xf numFmtId="0" fontId="0" fillId="0" borderId="0" xfId="0" applyAlignment="1">
      <alignment vertical="center"/>
    </xf>
    <xf numFmtId="0" fontId="0" fillId="0" borderId="0" xfId="0" applyFill="1"/>
    <xf numFmtId="0" fontId="0" fillId="0" borderId="0" xfId="0" applyFill="1" applyAlignment="1">
      <alignment vertical="center"/>
    </xf>
    <xf numFmtId="0" fontId="6" fillId="0" borderId="0" xfId="0" applyFont="1" applyFill="1" applyBorder="1" applyAlignment="1">
      <alignment vertical="center" wrapText="1"/>
    </xf>
    <xf numFmtId="0" fontId="4" fillId="0" borderId="0" xfId="0" applyFont="1" applyFill="1"/>
    <xf numFmtId="0" fontId="0" fillId="0" borderId="0" xfId="0" applyFill="1" applyBorder="1"/>
    <xf numFmtId="0" fontId="0" fillId="18" borderId="0" xfId="0" applyFill="1" applyAlignment="1">
      <alignment vertical="center"/>
    </xf>
    <xf numFmtId="0" fontId="0" fillId="0" borderId="0" xfId="0" applyFill="1" applyBorder="1" applyAlignment="1">
      <alignmen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7" fillId="0" borderId="0" xfId="0" applyFont="1" applyFill="1" applyBorder="1" applyAlignment="1">
      <alignment horizontal="center" vertical="center"/>
    </xf>
    <xf numFmtId="0" fontId="18" fillId="0" borderId="29" xfId="0" applyFont="1" applyFill="1" applyBorder="1" applyAlignment="1">
      <alignment horizontal="left" vertical="center"/>
    </xf>
    <xf numFmtId="0" fontId="18" fillId="0" borderId="28" xfId="0" applyFont="1" applyFill="1" applyBorder="1" applyAlignment="1">
      <alignment horizontal="left" vertical="center"/>
    </xf>
    <xf numFmtId="0" fontId="18" fillId="0" borderId="0" xfId="0" applyFont="1" applyFill="1" applyBorder="1" applyAlignment="1">
      <alignment horizontal="left" vertical="center"/>
    </xf>
    <xf numFmtId="0" fontId="9" fillId="18" borderId="0" xfId="0" applyFont="1" applyFill="1" applyBorder="1" applyAlignment="1">
      <alignment horizontal="right" vertical="center"/>
    </xf>
    <xf numFmtId="0" fontId="20" fillId="16" borderId="27" xfId="0" applyFont="1" applyFill="1" applyBorder="1" applyAlignment="1">
      <alignment horizontal="center" vertical="center"/>
    </xf>
    <xf numFmtId="0" fontId="20" fillId="0" borderId="28" xfId="0" applyFont="1" applyFill="1" applyBorder="1" applyAlignment="1">
      <alignment horizontal="center" vertical="center"/>
    </xf>
    <xf numFmtId="0" fontId="20" fillId="0" borderId="22" xfId="0" applyFont="1" applyFill="1" applyBorder="1" applyAlignment="1">
      <alignment horizontal="center" vertical="center"/>
    </xf>
    <xf numFmtId="0" fontId="0" fillId="18" borderId="0" xfId="0" applyFill="1" applyAlignment="1">
      <alignment vertical="center" wrapText="1"/>
    </xf>
    <xf numFmtId="0" fontId="0" fillId="0" borderId="0" xfId="0" applyFill="1" applyAlignment="1">
      <alignment vertical="center" wrapText="1"/>
    </xf>
    <xf numFmtId="0" fontId="4" fillId="0" borderId="0" xfId="0" applyFont="1" applyFill="1" applyAlignment="1">
      <alignment vertical="center"/>
    </xf>
    <xf numFmtId="0" fontId="5" fillId="0" borderId="4"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Border="1" applyAlignment="1">
      <alignment vertical="center" wrapText="1"/>
    </xf>
    <xf numFmtId="0" fontId="18" fillId="16" borderId="8" xfId="0" applyFont="1" applyFill="1" applyBorder="1" applyAlignment="1">
      <alignment vertical="center"/>
    </xf>
    <xf numFmtId="0" fontId="18" fillId="16" borderId="9" xfId="0" applyFont="1" applyFill="1" applyBorder="1" applyAlignment="1">
      <alignment vertical="center"/>
    </xf>
    <xf numFmtId="0" fontId="18" fillId="16" borderId="10" xfId="0" applyFont="1" applyFill="1" applyBorder="1" applyAlignment="1">
      <alignment vertical="center"/>
    </xf>
    <xf numFmtId="0" fontId="18" fillId="16" borderId="28" xfId="0" applyFont="1" applyFill="1" applyBorder="1" applyAlignment="1">
      <alignment vertical="center"/>
    </xf>
    <xf numFmtId="0" fontId="0" fillId="0" borderId="28" xfId="0" applyFill="1" applyBorder="1" applyAlignment="1">
      <alignment vertical="center"/>
    </xf>
    <xf numFmtId="0" fontId="0" fillId="18" borderId="0" xfId="0" applyFill="1" applyBorder="1" applyAlignment="1">
      <alignment vertical="center" wrapText="1"/>
    </xf>
    <xf numFmtId="0" fontId="0" fillId="18" borderId="0" xfId="0" applyFill="1" applyBorder="1" applyAlignment="1">
      <alignment vertical="center"/>
    </xf>
    <xf numFmtId="0" fontId="0" fillId="0" borderId="0" xfId="0" applyProtection="1">
      <protection locked="0"/>
    </xf>
    <xf numFmtId="0" fontId="0" fillId="18" borderId="0" xfId="0" applyFill="1" applyProtection="1"/>
    <xf numFmtId="0" fontId="0" fillId="0" borderId="0" xfId="0" applyProtection="1"/>
    <xf numFmtId="0" fontId="4" fillId="18" borderId="0" xfId="0" applyFont="1" applyFill="1" applyProtection="1"/>
    <xf numFmtId="0" fontId="4" fillId="0" borderId="0" xfId="0" applyFont="1" applyFill="1" applyProtection="1"/>
    <xf numFmtId="0" fontId="0" fillId="18"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8" borderId="0" xfId="0" applyFill="1" applyAlignment="1" applyProtection="1">
      <alignment vertical="center"/>
    </xf>
    <xf numFmtId="0" fontId="6"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2" fillId="0" borderId="0" xfId="0" applyFont="1" applyBorder="1" applyAlignment="1" applyProtection="1"/>
    <xf numFmtId="0" fontId="5" fillId="0" borderId="0" xfId="0" applyFont="1" applyFill="1" applyBorder="1" applyAlignment="1" applyProtection="1">
      <alignment vertical="center"/>
    </xf>
    <xf numFmtId="0" fontId="0" fillId="0" borderId="0" xfId="0" applyBorder="1" applyProtection="1"/>
    <xf numFmtId="0" fontId="13" fillId="0" borderId="0" xfId="0" applyFont="1" applyBorder="1" applyAlignment="1" applyProtection="1">
      <alignment horizontal="center"/>
    </xf>
    <xf numFmtId="0" fontId="12"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2" xfId="0" applyFont="1" applyFill="1" applyBorder="1" applyAlignment="1" applyProtection="1">
      <alignment horizontal="left" vertical="center"/>
    </xf>
    <xf numFmtId="0" fontId="15" fillId="0" borderId="35" xfId="0" applyFont="1" applyBorder="1" applyAlignment="1" applyProtection="1">
      <alignment horizontal="center" vertical="center"/>
    </xf>
    <xf numFmtId="9" fontId="15" fillId="0" borderId="31" xfId="1" applyFont="1" applyBorder="1" applyAlignment="1" applyProtection="1">
      <alignment horizontal="center" vertical="center"/>
    </xf>
    <xf numFmtId="0" fontId="15" fillId="0" borderId="6" xfId="0" applyFont="1" applyBorder="1" applyAlignment="1" applyProtection="1">
      <alignment horizontal="center" vertical="center"/>
    </xf>
    <xf numFmtId="9" fontId="15" fillId="0" borderId="17" xfId="1" applyFont="1" applyBorder="1" applyAlignment="1" applyProtection="1">
      <alignment horizontal="center" vertical="center"/>
    </xf>
    <xf numFmtId="9" fontId="5" fillId="0" borderId="0" xfId="1" applyFont="1" applyBorder="1" applyAlignment="1" applyProtection="1">
      <alignment horizontal="center"/>
    </xf>
    <xf numFmtId="0" fontId="0" fillId="3" borderId="43" xfId="0" applyFill="1" applyBorder="1" applyAlignment="1" applyProtection="1">
      <alignment horizontal="left" vertical="center"/>
    </xf>
    <xf numFmtId="0" fontId="15" fillId="0" borderId="11" xfId="0" applyFont="1" applyBorder="1" applyAlignment="1" applyProtection="1">
      <alignment horizontal="center" vertical="center"/>
    </xf>
    <xf numFmtId="9" fontId="15" fillId="0" borderId="12" xfId="1" applyFont="1" applyBorder="1" applyAlignment="1" applyProtection="1">
      <alignment horizontal="center" vertical="center"/>
    </xf>
    <xf numFmtId="0" fontId="15" fillId="0" borderId="24" xfId="0" applyFont="1" applyBorder="1" applyAlignment="1" applyProtection="1">
      <alignment horizontal="center" vertical="center"/>
    </xf>
    <xf numFmtId="0" fontId="0" fillId="7" borderId="43" xfId="0" applyFill="1" applyBorder="1" applyAlignment="1" applyProtection="1">
      <alignment horizontal="left" vertical="center"/>
    </xf>
    <xf numFmtId="0" fontId="0" fillId="8" borderId="43" xfId="0" applyFill="1" applyBorder="1" applyAlignment="1" applyProtection="1">
      <alignment horizontal="left" vertical="center"/>
    </xf>
    <xf numFmtId="0" fontId="0" fillId="9" borderId="43" xfId="0" applyFill="1" applyBorder="1" applyAlignment="1" applyProtection="1">
      <alignment horizontal="left" vertical="center"/>
    </xf>
    <xf numFmtId="0" fontId="0" fillId="10" borderId="43" xfId="0" applyFill="1" applyBorder="1" applyAlignment="1" applyProtection="1">
      <alignment horizontal="left" vertical="center"/>
    </xf>
    <xf numFmtId="0" fontId="0" fillId="16" borderId="44" xfId="0" applyFill="1" applyBorder="1" applyAlignment="1" applyProtection="1">
      <alignment horizontal="left" vertical="center"/>
    </xf>
    <xf numFmtId="0" fontId="15" fillId="0" borderId="13" xfId="0" applyFont="1" applyBorder="1" applyAlignment="1" applyProtection="1">
      <alignment horizontal="center" vertical="center"/>
    </xf>
    <xf numFmtId="9" fontId="15" fillId="0" borderId="15" xfId="1" applyFont="1" applyBorder="1" applyAlignment="1" applyProtection="1">
      <alignment horizontal="center" vertical="center"/>
    </xf>
    <xf numFmtId="0" fontId="15" fillId="0" borderId="45" xfId="0" applyFont="1" applyBorder="1" applyAlignment="1" applyProtection="1">
      <alignment horizontal="center" vertical="center"/>
    </xf>
    <xf numFmtId="9" fontId="15"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6" fillId="0" borderId="18" xfId="0" applyFont="1" applyBorder="1" applyAlignment="1" applyProtection="1">
      <alignment horizontal="center" vertical="center"/>
    </xf>
    <xf numFmtId="9" fontId="16" fillId="0" borderId="20" xfId="0" applyNumberFormat="1" applyFont="1" applyBorder="1" applyAlignment="1" applyProtection="1">
      <alignment horizontal="center" vertical="center"/>
    </xf>
    <xf numFmtId="0" fontId="16" fillId="0" borderId="32" xfId="0" applyFont="1" applyBorder="1" applyAlignment="1" applyProtection="1">
      <alignment horizontal="center" vertical="center"/>
    </xf>
    <xf numFmtId="0" fontId="4" fillId="13" borderId="41"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0" xfId="0" applyFont="1" applyFill="1" applyBorder="1" applyAlignment="1" applyProtection="1">
      <alignment horizontal="left" vertical="center"/>
    </xf>
    <xf numFmtId="0" fontId="5" fillId="0" borderId="0" xfId="0" applyFont="1" applyFill="1" applyAlignment="1" applyProtection="1">
      <alignment vertical="center"/>
    </xf>
    <xf numFmtId="0" fontId="14"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5" xfId="0" applyFont="1" applyFill="1" applyBorder="1" applyAlignment="1" applyProtection="1">
      <alignment horizontal="center"/>
    </xf>
    <xf numFmtId="0" fontId="0" fillId="2" borderId="47"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6"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0" borderId="0" xfId="0" applyFill="1" applyBorder="1" applyAlignment="1">
      <alignment horizontal="center" vertical="center"/>
    </xf>
    <xf numFmtId="4" fontId="21" fillId="0" borderId="48" xfId="0" applyNumberFormat="1" applyFont="1" applyBorder="1" applyAlignment="1">
      <alignment horizontal="center" vertical="center" wrapText="1"/>
    </xf>
    <xf numFmtId="0" fontId="15" fillId="0" borderId="4" xfId="0" applyFont="1" applyBorder="1" applyAlignment="1">
      <alignment horizontal="center" vertical="center" wrapText="1"/>
    </xf>
    <xf numFmtId="164" fontId="21" fillId="0" borderId="48" xfId="0" applyNumberFormat="1" applyFont="1" applyBorder="1" applyAlignment="1">
      <alignment horizontal="center" vertical="center" wrapText="1"/>
    </xf>
    <xf numFmtId="168" fontId="21" fillId="0" borderId="48" xfId="0" applyNumberFormat="1" applyFont="1" applyBorder="1" applyAlignment="1">
      <alignment horizontal="center" vertical="center" wrapText="1"/>
    </xf>
    <xf numFmtId="0" fontId="21" fillId="0" borderId="48" xfId="0" applyFont="1" applyBorder="1" applyAlignment="1">
      <alignment horizontal="center" vertical="center" wrapText="1"/>
    </xf>
    <xf numFmtId="0" fontId="21" fillId="0" borderId="2" xfId="0" applyFont="1" applyBorder="1" applyAlignment="1">
      <alignment horizontal="center" vertical="center" wrapText="1"/>
    </xf>
    <xf numFmtId="167" fontId="21" fillId="0" borderId="2" xfId="0" applyNumberFormat="1" applyFont="1" applyBorder="1" applyAlignment="1">
      <alignment horizontal="center" vertical="center" wrapText="1"/>
    </xf>
    <xf numFmtId="0" fontId="21" fillId="0" borderId="4" xfId="0" applyFont="1" applyBorder="1" applyAlignment="1">
      <alignment horizontal="center" vertical="center" wrapText="1"/>
    </xf>
    <xf numFmtId="0" fontId="21" fillId="20" borderId="48" xfId="0" applyFont="1" applyFill="1" applyBorder="1" applyAlignment="1">
      <alignment horizontal="center" vertical="center" wrapText="1"/>
    </xf>
    <xf numFmtId="0" fontId="23" fillId="20" borderId="48" xfId="0" applyFont="1" applyFill="1" applyBorder="1" applyAlignment="1">
      <alignment horizontal="center" vertical="center" wrapText="1"/>
    </xf>
    <xf numFmtId="0" fontId="21" fillId="19" borderId="50" xfId="0" applyFont="1" applyFill="1" applyBorder="1" applyAlignment="1">
      <alignment horizontal="center" vertical="center" wrapText="1"/>
    </xf>
    <xf numFmtId="0" fontId="21" fillId="0" borderId="50" xfId="0" applyFont="1" applyBorder="1" applyAlignment="1">
      <alignment horizontal="center" vertical="center" wrapText="1"/>
    </xf>
    <xf numFmtId="0" fontId="21" fillId="19" borderId="51" xfId="0" applyFont="1" applyFill="1" applyBorder="1" applyAlignment="1">
      <alignment horizontal="center" vertical="center" wrapText="1"/>
    </xf>
    <xf numFmtId="0" fontId="21" fillId="19" borderId="48" xfId="0" applyFont="1" applyFill="1" applyBorder="1" applyAlignment="1">
      <alignment horizontal="center" vertical="center" wrapText="1"/>
    </xf>
    <xf numFmtId="164" fontId="21" fillId="0" borderId="48" xfId="0" applyNumberFormat="1" applyFont="1" applyBorder="1" applyAlignment="1">
      <alignment horizontal="justify" vertical="center" wrapText="1"/>
    </xf>
    <xf numFmtId="0" fontId="21" fillId="0" borderId="48" xfId="0" applyFont="1" applyBorder="1" applyAlignment="1">
      <alignment horizontal="justify" vertical="center" wrapText="1"/>
    </xf>
    <xf numFmtId="0" fontId="21" fillId="19" borderId="48" xfId="0" applyFont="1" applyFill="1" applyBorder="1" applyAlignment="1">
      <alignment horizontal="justify" vertical="center" wrapText="1"/>
    </xf>
    <xf numFmtId="0" fontId="21" fillId="0" borderId="2" xfId="0" applyFont="1" applyBorder="1" applyAlignment="1">
      <alignment horizontal="justify" vertical="center" wrapText="1"/>
    </xf>
    <xf numFmtId="0" fontId="21" fillId="20" borderId="49" xfId="0" applyFont="1" applyFill="1" applyBorder="1" applyAlignment="1">
      <alignment horizontal="justify" vertical="center" wrapText="1"/>
    </xf>
    <xf numFmtId="0" fontId="21" fillId="19" borderId="50" xfId="0" applyFont="1" applyFill="1" applyBorder="1" applyAlignment="1">
      <alignment horizontal="justify" vertical="center" wrapText="1"/>
    </xf>
    <xf numFmtId="0" fontId="21" fillId="0" borderId="52" xfId="0" applyFont="1" applyBorder="1" applyAlignment="1">
      <alignment horizontal="justify" vertical="center" wrapText="1"/>
    </xf>
    <xf numFmtId="0" fontId="15" fillId="0" borderId="4" xfId="0" applyFont="1" applyBorder="1" applyAlignment="1" applyProtection="1">
      <alignment horizontal="center" vertical="center" wrapText="1"/>
      <protection locked="0"/>
    </xf>
    <xf numFmtId="0" fontId="15" fillId="0" borderId="2" xfId="0" applyFont="1" applyBorder="1" applyAlignment="1">
      <alignment horizontal="center" vertical="center" wrapText="1"/>
    </xf>
    <xf numFmtId="166" fontId="15" fillId="0" borderId="2" xfId="0" applyNumberFormat="1" applyFont="1" applyBorder="1" applyAlignment="1">
      <alignment horizontal="center" vertical="center" wrapText="1"/>
    </xf>
    <xf numFmtId="0" fontId="16" fillId="0" borderId="0" xfId="0" applyFont="1" applyAlignment="1">
      <alignment horizontal="center" vertical="center" wrapText="1"/>
    </xf>
    <xf numFmtId="166" fontId="15" fillId="0" borderId="4" xfId="0" applyNumberFormat="1" applyFont="1" applyBorder="1" applyAlignment="1">
      <alignment horizontal="center" vertical="center" wrapText="1"/>
    </xf>
    <xf numFmtId="2" fontId="21" fillId="0" borderId="48" xfId="0" applyNumberFormat="1" applyFont="1" applyBorder="1" applyAlignment="1">
      <alignment horizontal="center" vertical="center" wrapText="1"/>
    </xf>
    <xf numFmtId="0" fontId="0" fillId="0" borderId="2" xfId="0" applyFill="1" applyBorder="1" applyAlignment="1">
      <alignment horizontal="center" vertical="center" wrapText="1"/>
    </xf>
    <xf numFmtId="168" fontId="21" fillId="0" borderId="48" xfId="0" applyNumberFormat="1" applyFont="1" applyFill="1" applyBorder="1" applyAlignment="1">
      <alignment horizontal="center" vertical="center" wrapText="1"/>
    </xf>
    <xf numFmtId="4" fontId="21" fillId="0" borderId="2" xfId="0" applyNumberFormat="1" applyFont="1" applyBorder="1" applyAlignment="1">
      <alignment horizontal="center" vertical="center" wrapText="1"/>
    </xf>
    <xf numFmtId="4" fontId="21" fillId="20" borderId="48" xfId="0" applyNumberFormat="1" applyFont="1" applyFill="1" applyBorder="1" applyAlignment="1">
      <alignment horizontal="center" vertical="center" wrapText="1"/>
    </xf>
    <xf numFmtId="4" fontId="21" fillId="19" borderId="50" xfId="0" applyNumberFormat="1" applyFont="1" applyFill="1" applyBorder="1" applyAlignment="1">
      <alignment horizontal="center" vertical="center" wrapText="1"/>
    </xf>
    <xf numFmtId="0" fontId="15" fillId="0" borderId="4" xfId="0" applyFont="1" applyBorder="1" applyAlignment="1">
      <alignment horizontal="center" vertical="center" wrapText="1"/>
    </xf>
    <xf numFmtId="0" fontId="5" fillId="0" borderId="4" xfId="0" applyFont="1" applyFill="1" applyBorder="1" applyAlignment="1">
      <alignment horizontal="center" vertical="center"/>
    </xf>
    <xf numFmtId="168" fontId="15" fillId="0" borderId="2" xfId="0" applyNumberFormat="1" applyFont="1" applyBorder="1" applyAlignment="1">
      <alignment horizontal="center" vertical="center" wrapText="1"/>
    </xf>
    <xf numFmtId="168" fontId="15" fillId="0" borderId="4" xfId="0" applyNumberFormat="1" applyFont="1" applyBorder="1" applyAlignment="1">
      <alignment horizontal="center" vertical="center" wrapText="1"/>
    </xf>
    <xf numFmtId="165" fontId="23" fillId="21" borderId="53" xfId="0" applyNumberFormat="1" applyFont="1" applyFill="1" applyBorder="1" applyAlignment="1">
      <alignment horizontal="center" vertical="center" wrapText="1"/>
    </xf>
    <xf numFmtId="0" fontId="23" fillId="21" borderId="48" xfId="0" applyFont="1" applyFill="1" applyBorder="1" applyAlignment="1">
      <alignment horizontal="center" vertical="center" wrapText="1"/>
    </xf>
    <xf numFmtId="0" fontId="15" fillId="0" borderId="0"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5" fillId="0" borderId="4" xfId="0" applyFont="1" applyBorder="1" applyAlignment="1">
      <alignment horizontal="center" vertical="center"/>
    </xf>
    <xf numFmtId="0" fontId="15"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0" fillId="0" borderId="55" xfId="0" applyFill="1" applyBorder="1" applyAlignment="1">
      <alignment horizontal="center" vertical="center"/>
    </xf>
    <xf numFmtId="0" fontId="0" fillId="0" borderId="5" xfId="0" applyFill="1" applyBorder="1" applyAlignment="1">
      <alignment horizontal="center" vertical="center"/>
    </xf>
    <xf numFmtId="164" fontId="21" fillId="0" borderId="53" xfId="0" applyNumberFormat="1" applyFont="1" applyBorder="1" applyAlignment="1">
      <alignment horizontal="center" vertical="center" wrapText="1"/>
    </xf>
    <xf numFmtId="0" fontId="21" fillId="0" borderId="59" xfId="0" applyFont="1" applyBorder="1" applyAlignment="1">
      <alignment horizontal="center" vertical="center" wrapText="1"/>
    </xf>
    <xf numFmtId="168" fontId="21" fillId="0" borderId="53" xfId="0" applyNumberFormat="1" applyFont="1" applyFill="1" applyBorder="1" applyAlignment="1">
      <alignment horizontal="center" vertical="center" wrapText="1"/>
    </xf>
    <xf numFmtId="0" fontId="21" fillId="0" borderId="53" xfId="0" applyFont="1" applyBorder="1" applyAlignment="1">
      <alignment horizontal="center" vertical="center" wrapText="1"/>
    </xf>
    <xf numFmtId="4" fontId="21" fillId="0" borderId="53" xfId="0" applyNumberFormat="1" applyFont="1" applyBorder="1" applyAlignment="1">
      <alignment horizontal="center" vertical="center" wrapText="1"/>
    </xf>
    <xf numFmtId="0" fontId="15" fillId="0" borderId="2" xfId="0" applyFont="1" applyBorder="1" applyAlignment="1">
      <alignment horizontal="justify" vertical="center" wrapText="1"/>
    </xf>
    <xf numFmtId="0" fontId="15" fillId="0" borderId="4" xfId="0" applyFont="1" applyBorder="1" applyAlignment="1">
      <alignment horizontal="justify" vertical="center" wrapText="1"/>
    </xf>
    <xf numFmtId="0" fontId="15" fillId="0" borderId="2" xfId="0" applyFont="1" applyBorder="1" applyAlignment="1">
      <alignment horizontal="left" vertical="center" wrapText="1"/>
    </xf>
    <xf numFmtId="164" fontId="21" fillId="0" borderId="48" xfId="0" applyNumberFormat="1" applyFont="1" applyFill="1" applyBorder="1" applyAlignment="1">
      <alignment horizontal="justify" vertical="center" wrapText="1"/>
    </xf>
    <xf numFmtId="0" fontId="21" fillId="0" borderId="48" xfId="0" applyFont="1" applyFill="1" applyBorder="1" applyAlignment="1">
      <alignment horizontal="justify" vertical="center" wrapText="1"/>
    </xf>
    <xf numFmtId="0" fontId="15" fillId="0" borderId="4" xfId="0" applyFont="1" applyBorder="1" applyAlignment="1">
      <alignment horizontal="left" vertical="center" wrapText="1"/>
    </xf>
    <xf numFmtId="0" fontId="21" fillId="0" borderId="54" xfId="0" applyFont="1" applyFill="1" applyBorder="1" applyAlignment="1">
      <alignment horizontal="justify" vertical="center" wrapText="1"/>
    </xf>
    <xf numFmtId="0" fontId="15" fillId="0" borderId="4" xfId="0" applyFont="1" applyBorder="1" applyAlignment="1">
      <alignment horizontal="justify" vertical="top" wrapText="1"/>
    </xf>
    <xf numFmtId="0" fontId="15" fillId="0" borderId="4" xfId="0" applyFont="1" applyBorder="1" applyAlignment="1">
      <alignment horizontal="center" vertical="top" wrapText="1"/>
    </xf>
    <xf numFmtId="0" fontId="15" fillId="0" borderId="4" xfId="0" applyFont="1" applyBorder="1" applyAlignment="1">
      <alignment horizontal="left" vertical="top" wrapText="1"/>
    </xf>
    <xf numFmtId="0" fontId="15" fillId="0" borderId="60" xfId="0" quotePrefix="1" applyFont="1" applyBorder="1" applyAlignment="1">
      <alignment horizontal="left" vertical="center" wrapText="1"/>
    </xf>
    <xf numFmtId="0" fontId="15" fillId="0" borderId="2" xfId="0" applyFont="1" applyBorder="1" applyAlignment="1">
      <alignment horizontal="justify" vertical="top" wrapText="1"/>
    </xf>
    <xf numFmtId="0" fontId="15" fillId="0" borderId="60" xfId="0" applyFont="1" applyBorder="1" applyAlignment="1">
      <alignment horizontal="center" vertical="center" wrapText="1"/>
    </xf>
    <xf numFmtId="0" fontId="15" fillId="0" borderId="61" xfId="0" applyFont="1" applyBorder="1" applyAlignment="1">
      <alignment horizontal="center" vertical="center" wrapText="1"/>
    </xf>
    <xf numFmtId="164" fontId="21" fillId="0" borderId="53" xfId="0" applyNumberFormat="1" applyFont="1" applyFill="1" applyBorder="1" applyAlignment="1">
      <alignment horizontal="justify" vertical="center" wrapText="1"/>
    </xf>
    <xf numFmtId="0" fontId="21" fillId="0" borderId="53" xfId="0" applyFont="1" applyFill="1" applyBorder="1" applyAlignment="1">
      <alignment horizontal="justify" vertical="center" wrapText="1"/>
    </xf>
    <xf numFmtId="0" fontId="21" fillId="0" borderId="49" xfId="0" applyFont="1" applyBorder="1" applyAlignment="1">
      <alignment horizontal="center" vertical="center" wrapText="1"/>
    </xf>
    <xf numFmtId="0" fontId="21" fillId="0" borderId="50" xfId="0" applyFont="1" applyBorder="1" applyAlignment="1">
      <alignment horizontal="justify" vertical="center" wrapText="1"/>
    </xf>
    <xf numFmtId="0" fontId="21" fillId="0" borderId="2" xfId="0" applyFont="1" applyFill="1" applyBorder="1" applyAlignment="1">
      <alignment horizontal="justify" vertical="center" wrapText="1"/>
    </xf>
    <xf numFmtId="164" fontId="21" fillId="0" borderId="49" xfId="0" applyNumberFormat="1" applyFont="1" applyBorder="1" applyAlignment="1">
      <alignment horizontal="center" vertical="center" wrapText="1"/>
    </xf>
    <xf numFmtId="9" fontId="21" fillId="0" borderId="53" xfId="0" applyNumberFormat="1" applyFont="1" applyBorder="1" applyAlignment="1">
      <alignment horizontal="justify" vertical="center" wrapText="1"/>
    </xf>
    <xf numFmtId="0" fontId="21" fillId="0" borderId="58" xfId="0" applyFont="1" applyBorder="1" applyAlignment="1">
      <alignment horizontal="justify" vertical="center" wrapText="1"/>
    </xf>
    <xf numFmtId="0" fontId="15" fillId="0" borderId="2" xfId="0" applyFont="1" applyBorder="1" applyAlignment="1">
      <alignment horizontal="left" vertical="top" wrapText="1"/>
    </xf>
    <xf numFmtId="0" fontId="15" fillId="0" borderId="4" xfId="0" applyFont="1" applyBorder="1" applyAlignment="1">
      <alignment horizontal="center" vertical="center" wrapText="1"/>
    </xf>
    <xf numFmtId="164" fontId="26" fillId="0" borderId="48" xfId="0" applyNumberFormat="1" applyFont="1" applyBorder="1" applyAlignment="1">
      <alignment horizontal="center" vertical="center" wrapText="1"/>
    </xf>
    <xf numFmtId="0" fontId="5" fillId="14" borderId="30"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5" fillId="12" borderId="30"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5" fillId="12" borderId="34" xfId="0" applyFont="1" applyFill="1" applyBorder="1" applyAlignment="1">
      <alignment horizontal="center" vertical="center" wrapText="1"/>
    </xf>
    <xf numFmtId="0" fontId="5" fillId="12" borderId="46" xfId="0"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21" fillId="0" borderId="53" xfId="0" applyFont="1" applyFill="1" applyBorder="1" applyAlignment="1">
      <alignment horizontal="left" vertical="center" wrapText="1"/>
    </xf>
    <xf numFmtId="0" fontId="21" fillId="0" borderId="58" xfId="0" applyFont="1" applyFill="1" applyBorder="1" applyAlignment="1">
      <alignment horizontal="left" vertical="center" wrapText="1"/>
    </xf>
    <xf numFmtId="0" fontId="21" fillId="0" borderId="50" xfId="0" applyFont="1" applyFill="1" applyBorder="1" applyAlignment="1">
      <alignment horizontal="left"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32" xfId="0" applyFont="1" applyFill="1" applyBorder="1" applyAlignment="1">
      <alignment horizontal="center" vertical="center"/>
    </xf>
    <xf numFmtId="0" fontId="5" fillId="14" borderId="33" xfId="0" applyFont="1" applyFill="1" applyBorder="1" applyAlignment="1">
      <alignment horizontal="center" vertical="center" wrapText="1"/>
    </xf>
    <xf numFmtId="0" fontId="5" fillId="14" borderId="38" xfId="0" applyFont="1" applyFill="1" applyBorder="1" applyAlignment="1">
      <alignment horizontal="center" vertical="center" wrapText="1"/>
    </xf>
    <xf numFmtId="0" fontId="5" fillId="12" borderId="35"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8" fillId="8" borderId="14" xfId="0" applyFont="1" applyFill="1" applyBorder="1" applyAlignment="1">
      <alignment horizontal="center" vertical="center" wrapText="1"/>
    </xf>
    <xf numFmtId="1" fontId="8" fillId="9" borderId="30" xfId="0" applyNumberFormat="1" applyFont="1" applyFill="1" applyBorder="1" applyAlignment="1">
      <alignment horizontal="center" vertical="center" wrapText="1"/>
    </xf>
    <xf numFmtId="1" fontId="8" fillId="9" borderId="14" xfId="0" applyNumberFormat="1" applyFont="1" applyFill="1" applyBorder="1" applyAlignment="1">
      <alignment horizontal="center" vertical="center" wrapText="1"/>
    </xf>
    <xf numFmtId="0" fontId="8" fillId="10" borderId="30"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3" borderId="30"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6" fillId="0" borderId="23" xfId="0" applyFont="1" applyFill="1" applyBorder="1" applyAlignment="1">
      <alignment horizontal="left" vertical="center" wrapText="1"/>
    </xf>
    <xf numFmtId="0" fontId="6" fillId="0" borderId="6" xfId="0" applyFont="1" applyFill="1" applyBorder="1" applyAlignment="1">
      <alignment horizontal="left" vertical="center" wrapText="1"/>
    </xf>
    <xf numFmtId="0" fontId="19" fillId="0" borderId="23" xfId="0" applyFont="1" applyFill="1" applyBorder="1" applyAlignment="1">
      <alignment horizontal="left" vertical="center"/>
    </xf>
    <xf numFmtId="0" fontId="19" fillId="0" borderId="6" xfId="0" applyFont="1" applyFill="1" applyBorder="1" applyAlignment="1">
      <alignment horizontal="left" vertical="center"/>
    </xf>
    <xf numFmtId="0" fontId="5" fillId="12" borderId="33" xfId="0" applyFont="1" applyFill="1" applyBorder="1" applyAlignment="1">
      <alignment horizontal="center" vertical="center" wrapText="1"/>
    </xf>
    <xf numFmtId="0" fontId="5" fillId="12" borderId="38" xfId="0" applyFont="1" applyFill="1" applyBorder="1" applyAlignment="1">
      <alignment horizontal="center" vertical="center" wrapText="1"/>
    </xf>
    <xf numFmtId="0" fontId="10" fillId="18" borderId="8" xfId="0" applyFont="1" applyFill="1" applyBorder="1" applyAlignment="1">
      <alignment horizontal="center" vertical="center"/>
    </xf>
    <xf numFmtId="0" fontId="10" fillId="18" borderId="9" xfId="0" applyFont="1" applyFill="1" applyBorder="1" applyAlignment="1">
      <alignment horizontal="center" vertical="center"/>
    </xf>
    <xf numFmtId="0" fontId="10" fillId="18" borderId="10" xfId="0" applyFont="1" applyFill="1" applyBorder="1" applyAlignment="1">
      <alignment horizontal="center" vertical="center"/>
    </xf>
    <xf numFmtId="4" fontId="23" fillId="21" borderId="48" xfId="0" applyNumberFormat="1" applyFont="1" applyFill="1" applyBorder="1" applyAlignment="1">
      <alignment horizontal="center" vertical="center" wrapText="1"/>
    </xf>
    <xf numFmtId="0" fontId="23" fillId="21" borderId="48" xfId="0" applyFont="1" applyFill="1" applyBorder="1" applyAlignment="1">
      <alignment horizontal="center" vertical="center" wrapText="1"/>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165" fontId="23" fillId="21" borderId="48" xfId="0" applyNumberFormat="1" applyFont="1" applyFill="1" applyBorder="1" applyAlignment="1">
      <alignment horizontal="center" vertical="center" wrapText="1"/>
    </xf>
    <xf numFmtId="0" fontId="15" fillId="0" borderId="34" xfId="0" applyFont="1" applyBorder="1" applyAlignment="1">
      <alignment horizontal="center" vertical="center" wrapText="1"/>
    </xf>
    <xf numFmtId="0" fontId="15" fillId="6" borderId="4" xfId="0" applyFont="1" applyFill="1" applyBorder="1" applyAlignment="1">
      <alignment horizontal="center" vertical="center"/>
    </xf>
    <xf numFmtId="0" fontId="15" fillId="6" borderId="14" xfId="0" applyFont="1" applyFill="1" applyBorder="1" applyAlignment="1">
      <alignment horizontal="center" vertical="center"/>
    </xf>
    <xf numFmtId="0" fontId="0" fillId="0" borderId="5"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17" fillId="18" borderId="0" xfId="0" applyFont="1" applyFill="1" applyAlignment="1">
      <alignment horizontal="left" vertical="center"/>
    </xf>
    <xf numFmtId="0" fontId="11" fillId="0" borderId="1" xfId="0" applyFont="1" applyFill="1" applyBorder="1" applyAlignment="1">
      <alignment horizontal="left" vertical="center"/>
    </xf>
    <xf numFmtId="0" fontId="8" fillId="11" borderId="37" xfId="0" applyFont="1" applyFill="1" applyBorder="1" applyAlignment="1">
      <alignment horizontal="center" vertical="center"/>
    </xf>
    <xf numFmtId="0" fontId="8" fillId="11" borderId="39" xfId="0" applyFont="1" applyFill="1" applyBorder="1" applyAlignment="1">
      <alignment horizontal="center" vertical="center"/>
    </xf>
    <xf numFmtId="0" fontId="8" fillId="11" borderId="36" xfId="0" applyFont="1" applyFill="1" applyBorder="1" applyAlignment="1">
      <alignment horizontal="center" vertical="center"/>
    </xf>
    <xf numFmtId="0" fontId="15" fillId="6" borderId="16" xfId="0" applyFont="1" applyFill="1" applyBorder="1" applyAlignment="1">
      <alignment horizontal="center" vertical="center"/>
    </xf>
    <xf numFmtId="0" fontId="15" fillId="6" borderId="13" xfId="0" applyFont="1" applyFill="1" applyBorder="1" applyAlignment="1">
      <alignment horizontal="center" vertical="center"/>
    </xf>
    <xf numFmtId="0" fontId="5" fillId="12" borderId="31" xfId="0" applyFont="1" applyFill="1" applyBorder="1" applyAlignment="1">
      <alignment horizontal="center" vertical="center" wrapText="1"/>
    </xf>
    <xf numFmtId="0" fontId="5" fillId="12" borderId="15" xfId="0" applyFont="1" applyFill="1" applyBorder="1" applyAlignment="1">
      <alignment horizontal="center" vertical="center" wrapText="1"/>
    </xf>
    <xf numFmtId="9" fontId="21" fillId="0" borderId="2" xfId="0" applyNumberFormat="1" applyFont="1" applyFill="1" applyBorder="1" applyAlignment="1">
      <alignment horizontal="left" vertical="center" wrapText="1"/>
    </xf>
    <xf numFmtId="0" fontId="0" fillId="0" borderId="55" xfId="0" applyFill="1" applyBorder="1" applyAlignment="1">
      <alignment horizontal="center" vertical="center"/>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5" fillId="6" borderId="2" xfId="0" applyFont="1" applyFill="1" applyBorder="1" applyAlignment="1">
      <alignment horizontal="center" vertical="center"/>
    </xf>
    <xf numFmtId="0" fontId="17" fillId="18" borderId="0" xfId="0" applyFont="1" applyFill="1" applyAlignment="1" applyProtection="1">
      <alignment horizontal="center" vertical="center"/>
    </xf>
    <xf numFmtId="0" fontId="5" fillId="0" borderId="23" xfId="0" applyFont="1" applyFill="1" applyBorder="1" applyAlignment="1" applyProtection="1">
      <alignment horizontal="center" vertical="center"/>
    </xf>
    <xf numFmtId="0" fontId="5" fillId="0" borderId="6" xfId="0" applyFont="1" applyFill="1" applyBorder="1" applyAlignment="1" applyProtection="1">
      <alignment horizontal="center" vertical="center"/>
    </xf>
    <xf numFmtId="0" fontId="16" fillId="0" borderId="8" xfId="0" applyFont="1" applyFill="1" applyBorder="1" applyAlignment="1" applyProtection="1">
      <alignment horizontal="center" vertical="center"/>
    </xf>
    <xf numFmtId="0" fontId="16" fillId="0" borderId="9" xfId="0" applyFont="1" applyFill="1" applyBorder="1" applyAlignment="1" applyProtection="1">
      <alignment horizontal="center" vertical="center"/>
    </xf>
    <xf numFmtId="0" fontId="16" fillId="0" borderId="10" xfId="0" applyFont="1" applyFill="1" applyBorder="1" applyAlignment="1" applyProtection="1">
      <alignment horizontal="center" vertical="center"/>
    </xf>
    <xf numFmtId="0" fontId="18" fillId="0" borderId="23" xfId="0" applyFont="1" applyFill="1" applyBorder="1" applyAlignment="1" applyProtection="1">
      <alignment horizontal="center"/>
    </xf>
    <xf numFmtId="0" fontId="17" fillId="18" borderId="0" xfId="0" applyFont="1" applyFill="1" applyBorder="1" applyAlignment="1" applyProtection="1">
      <alignment horizontal="center" vertical="center"/>
    </xf>
    <xf numFmtId="0" fontId="13" fillId="0" borderId="0" xfId="0" applyFont="1" applyBorder="1" applyAlignment="1" applyProtection="1">
      <alignment horizontal="center"/>
    </xf>
    <xf numFmtId="0" fontId="9" fillId="18" borderId="8" xfId="0" applyFont="1" applyFill="1" applyBorder="1" applyAlignment="1" applyProtection="1">
      <alignment horizontal="center" vertical="center" wrapText="1"/>
    </xf>
    <xf numFmtId="0" fontId="9" fillId="18" borderId="9" xfId="0" applyFont="1" applyFill="1" applyBorder="1" applyAlignment="1" applyProtection="1">
      <alignment horizontal="center" vertical="center" wrapText="1"/>
    </xf>
    <xf numFmtId="0" fontId="9" fillId="18" borderId="10" xfId="0" applyFont="1" applyFill="1" applyBorder="1" applyAlignment="1" applyProtection="1">
      <alignment horizontal="center" vertical="center" wrapText="1"/>
    </xf>
    <xf numFmtId="0" fontId="2" fillId="18" borderId="0" xfId="0" applyFont="1" applyFill="1" applyBorder="1" applyAlignment="1" applyProtection="1">
      <alignment horizontal="center" vertical="center"/>
    </xf>
    <xf numFmtId="0" fontId="6" fillId="0" borderId="23" xfId="0" applyFont="1" applyFill="1" applyBorder="1" applyAlignment="1" applyProtection="1">
      <alignment horizontal="left" vertical="center" wrapText="1"/>
    </xf>
    <xf numFmtId="0" fontId="6" fillId="0" borderId="6" xfId="0" applyFont="1" applyFill="1" applyBorder="1" applyAlignment="1" applyProtection="1">
      <alignment horizontal="left" vertical="center" wrapText="1"/>
    </xf>
  </cellXfs>
  <cellStyles count="3">
    <cellStyle name="Normal" xfId="0" builtinId="0"/>
    <cellStyle name="Normal 2" xfId="2" xr:uid="{00000000-0005-0000-0000-000001000000}"/>
    <cellStyle name="Porcentagem" xfId="1" builtinId="5"/>
  </cellStyles>
  <dxfs count="32">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006600"/>
      <color rgb="FFFF99CC"/>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6</c:v>
                </c:pt>
                <c:pt idx="1">
                  <c:v>0</c:v>
                </c:pt>
                <c:pt idx="2">
                  <c:v>2</c:v>
                </c:pt>
                <c:pt idx="3">
                  <c:v>5</c:v>
                </c:pt>
                <c:pt idx="4">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1</c:v>
                </c:pt>
                <c:pt idx="1">
                  <c:v>0</c:v>
                </c:pt>
                <c:pt idx="2">
                  <c:v>0</c:v>
                </c:pt>
                <c:pt idx="3">
                  <c:v>0</c:v>
                </c:pt>
                <c:pt idx="4">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2</c:v>
                </c:pt>
                <c:pt idx="1">
                  <c:v>4</c:v>
                </c:pt>
                <c:pt idx="2">
                  <c:v>3</c:v>
                </c:pt>
                <c:pt idx="3">
                  <c:v>3</c:v>
                </c:pt>
                <c:pt idx="4">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96144768"/>
        <c:axId val="96158848"/>
      </c:barChart>
      <c:catAx>
        <c:axId val="96144768"/>
        <c:scaling>
          <c:orientation val="maxMin"/>
        </c:scaling>
        <c:delete val="0"/>
        <c:axPos val="l"/>
        <c:numFmt formatCode="ge\r\a\l" sourceLinked="0"/>
        <c:majorTickMark val="out"/>
        <c:minorTickMark val="none"/>
        <c:tickLblPos val="nextTo"/>
        <c:txPr>
          <a:bodyPr/>
          <a:lstStyle/>
          <a:p>
            <a:pPr>
              <a:defRPr sz="1100"/>
            </a:pPr>
            <a:endParaRPr lang="pt-BR"/>
          </a:p>
        </c:txPr>
        <c:crossAx val="96158848"/>
        <c:crosses val="autoZero"/>
        <c:auto val="1"/>
        <c:lblAlgn val="ctr"/>
        <c:lblOffset val="100"/>
        <c:noMultiLvlLbl val="0"/>
      </c:catAx>
      <c:valAx>
        <c:axId val="96158848"/>
        <c:scaling>
          <c:orientation val="minMax"/>
        </c:scaling>
        <c:delete val="0"/>
        <c:axPos val="t"/>
        <c:majorGridlines/>
        <c:numFmt formatCode="General" sourceLinked="1"/>
        <c:majorTickMark val="out"/>
        <c:minorTickMark val="none"/>
        <c:tickLblPos val="nextTo"/>
        <c:crossAx val="9614476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0.43333333333333335</c:v>
                </c:pt>
                <c:pt idx="2">
                  <c:v>3.3333333333333333E-2</c:v>
                </c:pt>
                <c:pt idx="3">
                  <c:v>0.53333333333333333</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0.43333333333333335</c:v>
                </c:pt>
                <c:pt idx="2">
                  <c:v>3.3333333333333333E-2</c:v>
                </c:pt>
                <c:pt idx="3">
                  <c:v>0.53333333333333333</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92"/>
  <sheetViews>
    <sheetView showGridLines="0" tabSelected="1" topLeftCell="O38" zoomScale="80" zoomScaleNormal="80" workbookViewId="0">
      <selection activeCell="P38" sqref="P38"/>
    </sheetView>
  </sheetViews>
  <sheetFormatPr defaultColWidth="8.81640625" defaultRowHeight="14.5" x14ac:dyDescent="0.35"/>
  <cols>
    <col min="1" max="1" width="72.54296875" style="3" customWidth="1"/>
    <col min="2" max="2" width="7.26953125" style="3" customWidth="1"/>
    <col min="3" max="3" width="73.54296875" style="3" customWidth="1"/>
    <col min="4" max="4" width="18.7265625" style="3" customWidth="1"/>
    <col min="5" max="5" width="19.453125" style="3" customWidth="1"/>
    <col min="6" max="6" width="25.7265625" style="3" customWidth="1"/>
    <col min="7" max="7" width="27.54296875" style="3" customWidth="1"/>
    <col min="8" max="12" width="25.1796875" style="3" customWidth="1"/>
    <col min="13" max="13" width="27.7265625" style="3" bestFit="1" customWidth="1"/>
    <col min="14" max="19" width="26.7265625" style="20" customWidth="1"/>
    <col min="20" max="20" width="37.81640625" style="3" customWidth="1"/>
    <col min="21" max="21" width="28.7265625" style="3" customWidth="1"/>
    <col min="22" max="22" width="40" style="3" customWidth="1"/>
    <col min="23" max="24" width="26.7265625" style="3" customWidth="1"/>
    <col min="25" max="27" width="28.81640625" style="3" customWidth="1"/>
    <col min="28" max="32" width="18.7265625" style="3" customWidth="1"/>
    <col min="33" max="33" width="23" style="3" bestFit="1" customWidth="1"/>
    <col min="34" max="34" width="18.7265625" style="3" customWidth="1"/>
    <col min="35" max="35" width="22.7265625" style="3" customWidth="1"/>
    <col min="36" max="36" width="7" style="3" customWidth="1"/>
    <col min="37" max="39" width="8.81640625" style="3"/>
    <col min="40" max="40" width="8.81640625" style="3" hidden="1" customWidth="1"/>
    <col min="41" max="16384" width="8.81640625" style="3"/>
  </cols>
  <sheetData>
    <row r="1" spans="1:40" ht="33.75" customHeight="1" x14ac:dyDescent="0.35">
      <c r="A1" s="232" t="s">
        <v>83</v>
      </c>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7"/>
    </row>
    <row r="2" spans="1:40" s="8" customFormat="1" ht="33.75" customHeight="1" thickBot="1" x14ac:dyDescent="0.4">
      <c r="A2" s="233" t="s">
        <v>82</v>
      </c>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31"/>
    </row>
    <row r="3" spans="1:40" ht="15" thickTop="1" x14ac:dyDescent="0.35">
      <c r="AJ3" s="7"/>
    </row>
    <row r="4" spans="1:40" ht="45" customHeight="1" x14ac:dyDescent="0.35">
      <c r="A4" s="15" t="s">
        <v>291</v>
      </c>
      <c r="B4" s="212" t="s">
        <v>84</v>
      </c>
      <c r="C4" s="212"/>
      <c r="D4" s="212"/>
      <c r="E4" s="212"/>
      <c r="F4" s="212"/>
      <c r="G4" s="213"/>
      <c r="H4" s="4"/>
      <c r="I4" s="4"/>
      <c r="J4" s="4"/>
      <c r="K4" s="4"/>
      <c r="L4" s="4"/>
      <c r="M4" s="4"/>
      <c r="N4" s="4"/>
      <c r="O4" s="4"/>
      <c r="P4" s="4"/>
      <c r="Q4" s="4"/>
      <c r="R4" s="4"/>
      <c r="S4" s="8"/>
      <c r="AJ4" s="7"/>
    </row>
    <row r="5" spans="1:40" x14ac:dyDescent="0.35">
      <c r="A5" s="8"/>
      <c r="B5" s="8"/>
      <c r="C5" s="8"/>
      <c r="D5" s="8"/>
      <c r="E5" s="8"/>
      <c r="F5" s="8"/>
      <c r="G5" s="8"/>
      <c r="H5" s="8"/>
      <c r="I5" s="8"/>
      <c r="AJ5" s="7"/>
    </row>
    <row r="6" spans="1:40" ht="27" customHeight="1" x14ac:dyDescent="0.35">
      <c r="A6" s="15" t="s">
        <v>292</v>
      </c>
      <c r="B6" s="214" t="s">
        <v>293</v>
      </c>
      <c r="C6" s="215"/>
      <c r="D6" s="8"/>
      <c r="E6" s="8"/>
      <c r="F6" s="8"/>
      <c r="G6" s="8"/>
      <c r="H6" s="8"/>
      <c r="I6" s="8"/>
      <c r="J6" s="8"/>
      <c r="K6" s="8"/>
      <c r="L6" s="8"/>
      <c r="M6" s="20"/>
      <c r="AJ6" s="7"/>
      <c r="AN6" s="3" t="s">
        <v>65</v>
      </c>
    </row>
    <row r="7" spans="1:40" ht="15" thickBot="1" x14ac:dyDescent="0.4">
      <c r="AJ7" s="7"/>
      <c r="AN7" s="21" t="s">
        <v>16</v>
      </c>
    </row>
    <row r="8" spans="1:40" ht="27" customHeight="1" thickBot="1" x14ac:dyDescent="0.4">
      <c r="A8" s="218" t="s">
        <v>2</v>
      </c>
      <c r="B8" s="219"/>
      <c r="C8" s="219"/>
      <c r="D8" s="219"/>
      <c r="E8" s="219"/>
      <c r="F8" s="219"/>
      <c r="G8" s="219"/>
      <c r="H8" s="219"/>
      <c r="I8" s="219"/>
      <c r="J8" s="219"/>
      <c r="K8" s="219"/>
      <c r="L8" s="219"/>
      <c r="M8" s="220"/>
      <c r="N8" s="193" t="s">
        <v>302</v>
      </c>
      <c r="O8" s="194"/>
      <c r="P8" s="194"/>
      <c r="Q8" s="194"/>
      <c r="R8" s="194"/>
      <c r="S8" s="194"/>
      <c r="T8" s="194"/>
      <c r="U8" s="194"/>
      <c r="V8" s="194"/>
      <c r="W8" s="194"/>
      <c r="X8" s="195"/>
      <c r="Y8" s="234" t="s">
        <v>306</v>
      </c>
      <c r="Z8" s="235"/>
      <c r="AA8" s="235"/>
      <c r="AB8" s="235"/>
      <c r="AC8" s="235"/>
      <c r="AD8" s="235"/>
      <c r="AE8" s="235"/>
      <c r="AF8" s="235"/>
      <c r="AG8" s="235"/>
      <c r="AH8" s="235"/>
      <c r="AI8" s="236"/>
      <c r="AJ8" s="7"/>
    </row>
    <row r="9" spans="1:40" ht="64.5" customHeight="1" x14ac:dyDescent="0.35">
      <c r="A9" s="237" t="s">
        <v>1</v>
      </c>
      <c r="B9" s="227" t="s">
        <v>23</v>
      </c>
      <c r="C9" s="222" t="s">
        <v>91</v>
      </c>
      <c r="D9" s="222" t="s">
        <v>92</v>
      </c>
      <c r="E9" s="222" t="s">
        <v>18</v>
      </c>
      <c r="F9" s="225" t="s">
        <v>19</v>
      </c>
      <c r="G9" s="225"/>
      <c r="H9" s="222" t="s">
        <v>93</v>
      </c>
      <c r="I9" s="221" t="s">
        <v>20</v>
      </c>
      <c r="J9" s="222" t="s">
        <v>21</v>
      </c>
      <c r="K9" s="222" t="s">
        <v>94</v>
      </c>
      <c r="L9" s="222"/>
      <c r="M9" s="222" t="s">
        <v>95</v>
      </c>
      <c r="N9" s="200" t="s">
        <v>294</v>
      </c>
      <c r="O9" s="202" t="s">
        <v>295</v>
      </c>
      <c r="P9" s="204" t="s">
        <v>296</v>
      </c>
      <c r="Q9" s="206" t="s">
        <v>297</v>
      </c>
      <c r="R9" s="208" t="s">
        <v>298</v>
      </c>
      <c r="S9" s="210" t="s">
        <v>299</v>
      </c>
      <c r="T9" s="181" t="s">
        <v>300</v>
      </c>
      <c r="U9" s="181" t="s">
        <v>301</v>
      </c>
      <c r="V9" s="181" t="s">
        <v>303</v>
      </c>
      <c r="W9" s="181" t="s">
        <v>304</v>
      </c>
      <c r="X9" s="196" t="s">
        <v>305</v>
      </c>
      <c r="Y9" s="198" t="s">
        <v>307</v>
      </c>
      <c r="Z9" s="183" t="s">
        <v>308</v>
      </c>
      <c r="AA9" s="185" t="s">
        <v>309</v>
      </c>
      <c r="AB9" s="183" t="s">
        <v>310</v>
      </c>
      <c r="AC9" s="183" t="s">
        <v>311</v>
      </c>
      <c r="AD9" s="183" t="s">
        <v>312</v>
      </c>
      <c r="AE9" s="183"/>
      <c r="AF9" s="216" t="s">
        <v>313</v>
      </c>
      <c r="AG9" s="183" t="s">
        <v>314</v>
      </c>
      <c r="AH9" s="183" t="s">
        <v>315</v>
      </c>
      <c r="AI9" s="239" t="s">
        <v>316</v>
      </c>
      <c r="AJ9" s="7"/>
    </row>
    <row r="10" spans="1:40" ht="45.75" customHeight="1" thickBot="1" x14ac:dyDescent="0.4">
      <c r="A10" s="238"/>
      <c r="B10" s="228"/>
      <c r="C10" s="222"/>
      <c r="D10" s="222"/>
      <c r="E10" s="222"/>
      <c r="F10" s="141" t="s">
        <v>22</v>
      </c>
      <c r="G10" s="141" t="s">
        <v>96</v>
      </c>
      <c r="H10" s="222"/>
      <c r="I10" s="221"/>
      <c r="J10" s="222"/>
      <c r="K10" s="142" t="s">
        <v>70</v>
      </c>
      <c r="L10" s="142" t="s">
        <v>97</v>
      </c>
      <c r="M10" s="222"/>
      <c r="N10" s="201"/>
      <c r="O10" s="203"/>
      <c r="P10" s="205"/>
      <c r="Q10" s="207"/>
      <c r="R10" s="209"/>
      <c r="S10" s="211"/>
      <c r="T10" s="182"/>
      <c r="U10" s="182"/>
      <c r="V10" s="182"/>
      <c r="W10" s="182"/>
      <c r="X10" s="197"/>
      <c r="Y10" s="199"/>
      <c r="Z10" s="184"/>
      <c r="AA10" s="186"/>
      <c r="AB10" s="184"/>
      <c r="AC10" s="184"/>
      <c r="AD10" s="184"/>
      <c r="AE10" s="184"/>
      <c r="AF10" s="217"/>
      <c r="AG10" s="184"/>
      <c r="AH10" s="184"/>
      <c r="AI10" s="240"/>
      <c r="AJ10" s="7"/>
    </row>
    <row r="11" spans="1:40" ht="298.5" customHeight="1" x14ac:dyDescent="0.35">
      <c r="A11" s="226" t="s">
        <v>86</v>
      </c>
      <c r="B11" s="10" t="s">
        <v>24</v>
      </c>
      <c r="C11" s="119" t="s">
        <v>98</v>
      </c>
      <c r="D11" s="107" t="s">
        <v>99</v>
      </c>
      <c r="E11" s="107" t="s">
        <v>100</v>
      </c>
      <c r="F11" s="133" t="s">
        <v>101</v>
      </c>
      <c r="G11" s="133" t="s">
        <v>85</v>
      </c>
      <c r="H11" s="107" t="s">
        <v>102</v>
      </c>
      <c r="I11" s="105" t="s">
        <v>103</v>
      </c>
      <c r="J11" s="107" t="s">
        <v>104</v>
      </c>
      <c r="K11" s="107" t="s">
        <v>105</v>
      </c>
      <c r="L11" s="107" t="s">
        <v>105</v>
      </c>
      <c r="M11" s="118" t="s">
        <v>106</v>
      </c>
      <c r="N11" s="106"/>
      <c r="O11" s="126" t="s">
        <v>14</v>
      </c>
      <c r="P11" s="106"/>
      <c r="Q11" s="106"/>
      <c r="R11" s="106"/>
      <c r="S11" s="22"/>
      <c r="T11" s="157" t="s">
        <v>455</v>
      </c>
      <c r="U11" s="106" t="s">
        <v>456</v>
      </c>
      <c r="V11" s="148" t="s">
        <v>457</v>
      </c>
      <c r="W11" s="109" t="s">
        <v>377</v>
      </c>
      <c r="X11" s="106" t="s">
        <v>458</v>
      </c>
      <c r="Y11" s="107"/>
      <c r="Z11" s="107" t="s">
        <v>460</v>
      </c>
      <c r="AA11" s="106"/>
      <c r="AB11" s="140"/>
      <c r="AC11" s="140" t="s">
        <v>459</v>
      </c>
      <c r="AD11" s="106"/>
      <c r="AE11" s="105"/>
      <c r="AF11" s="107" t="s">
        <v>461</v>
      </c>
      <c r="AG11" s="106"/>
      <c r="AH11" s="106"/>
      <c r="AI11" s="179" t="s">
        <v>466</v>
      </c>
      <c r="AJ11" s="7"/>
    </row>
    <row r="12" spans="1:40" ht="262.5" customHeight="1" x14ac:dyDescent="0.35">
      <c r="A12" s="188"/>
      <c r="B12" s="9" t="s">
        <v>25</v>
      </c>
      <c r="C12" s="119" t="s">
        <v>107</v>
      </c>
      <c r="D12" s="107" t="s">
        <v>374</v>
      </c>
      <c r="E12" s="107" t="s">
        <v>374</v>
      </c>
      <c r="F12" s="133" t="s">
        <v>101</v>
      </c>
      <c r="G12" s="133" t="s">
        <v>85</v>
      </c>
      <c r="H12" s="107" t="s">
        <v>373</v>
      </c>
      <c r="I12" s="105" t="s">
        <v>103</v>
      </c>
      <c r="J12" s="107" t="s">
        <v>104</v>
      </c>
      <c r="K12" s="107" t="s">
        <v>105</v>
      </c>
      <c r="L12" s="107" t="s">
        <v>105</v>
      </c>
      <c r="M12" s="118" t="s">
        <v>106</v>
      </c>
      <c r="N12" s="106"/>
      <c r="O12" s="106" t="s">
        <v>14</v>
      </c>
      <c r="P12" s="106"/>
      <c r="Q12" s="106"/>
      <c r="R12" s="106"/>
      <c r="S12" s="22"/>
      <c r="T12" s="156" t="s">
        <v>462</v>
      </c>
      <c r="U12" s="127" t="s">
        <v>463</v>
      </c>
      <c r="V12" s="127" t="s">
        <v>464</v>
      </c>
      <c r="W12" s="107" t="s">
        <v>378</v>
      </c>
      <c r="X12" s="127" t="s">
        <v>376</v>
      </c>
      <c r="Y12" s="127"/>
      <c r="Z12" s="127" t="s">
        <v>465</v>
      </c>
      <c r="AA12" s="127"/>
      <c r="AB12" s="139"/>
      <c r="AC12" s="139" t="s">
        <v>459</v>
      </c>
      <c r="AD12" s="127"/>
      <c r="AE12" s="128"/>
      <c r="AF12" s="180"/>
      <c r="AG12" s="127"/>
      <c r="AH12" s="127"/>
      <c r="AI12" s="179" t="s">
        <v>467</v>
      </c>
      <c r="AJ12" s="7"/>
    </row>
    <row r="13" spans="1:40" ht="300.75" customHeight="1" x14ac:dyDescent="0.35">
      <c r="A13" s="188"/>
      <c r="B13" s="149" t="s">
        <v>26</v>
      </c>
      <c r="C13" s="170" t="s">
        <v>108</v>
      </c>
      <c r="D13" s="107" t="s">
        <v>109</v>
      </c>
      <c r="E13" s="107" t="s">
        <v>110</v>
      </c>
      <c r="F13" s="133" t="s">
        <v>85</v>
      </c>
      <c r="G13" s="133" t="s">
        <v>111</v>
      </c>
      <c r="H13" s="109" t="s">
        <v>112</v>
      </c>
      <c r="I13" s="105" t="s">
        <v>103</v>
      </c>
      <c r="J13" s="107" t="s">
        <v>104</v>
      </c>
      <c r="K13" s="107" t="s">
        <v>113</v>
      </c>
      <c r="L13" s="107" t="s">
        <v>113</v>
      </c>
      <c r="M13" s="118" t="s">
        <v>106</v>
      </c>
      <c r="N13" s="106"/>
      <c r="O13" s="106"/>
      <c r="P13" s="106" t="s">
        <v>14</v>
      </c>
      <c r="Q13" s="106"/>
      <c r="R13" s="106"/>
      <c r="S13" s="22"/>
      <c r="T13" s="156" t="s">
        <v>471</v>
      </c>
      <c r="U13" s="156" t="s">
        <v>379</v>
      </c>
      <c r="V13" s="127" t="s">
        <v>470</v>
      </c>
      <c r="W13" s="127" t="s">
        <v>380</v>
      </c>
      <c r="X13" s="156" t="s">
        <v>468</v>
      </c>
      <c r="Y13" s="127"/>
      <c r="Z13" s="127"/>
      <c r="AA13" s="127"/>
      <c r="AB13" s="139"/>
      <c r="AC13" s="139"/>
      <c r="AD13" s="127"/>
      <c r="AE13" s="128"/>
      <c r="AF13" s="107"/>
      <c r="AG13" s="127"/>
      <c r="AH13" s="127"/>
      <c r="AI13" s="106"/>
      <c r="AJ13" s="7"/>
    </row>
    <row r="14" spans="1:40" ht="323.25" customHeight="1" x14ac:dyDescent="0.35">
      <c r="A14" s="188"/>
      <c r="B14" s="9" t="s">
        <v>27</v>
      </c>
      <c r="C14" s="160" t="s">
        <v>114</v>
      </c>
      <c r="D14" s="109" t="s">
        <v>115</v>
      </c>
      <c r="E14" s="109"/>
      <c r="F14" s="133" t="s">
        <v>101</v>
      </c>
      <c r="G14" s="133" t="s">
        <v>116</v>
      </c>
      <c r="H14" s="107" t="s">
        <v>117</v>
      </c>
      <c r="I14" s="105" t="s">
        <v>103</v>
      </c>
      <c r="J14" s="107" t="s">
        <v>146</v>
      </c>
      <c r="K14" s="107" t="s">
        <v>105</v>
      </c>
      <c r="L14" s="107" t="s">
        <v>105</v>
      </c>
      <c r="M14" s="118" t="s">
        <v>118</v>
      </c>
      <c r="N14" s="106"/>
      <c r="O14" s="147" t="s">
        <v>14</v>
      </c>
      <c r="P14" s="106"/>
      <c r="Q14" s="106"/>
      <c r="R14" s="106"/>
      <c r="S14" s="22"/>
      <c r="T14" s="156" t="s">
        <v>472</v>
      </c>
      <c r="U14" s="156" t="s">
        <v>473</v>
      </c>
      <c r="V14" s="156"/>
      <c r="W14" s="107" t="s">
        <v>381</v>
      </c>
      <c r="X14" s="127" t="s">
        <v>322</v>
      </c>
      <c r="Y14" s="127"/>
      <c r="Z14" s="127"/>
      <c r="AA14" s="127"/>
      <c r="AB14" s="139"/>
      <c r="AC14" s="108" t="s">
        <v>469</v>
      </c>
      <c r="AD14" s="127"/>
      <c r="AE14" s="128"/>
      <c r="AF14" s="127"/>
      <c r="AG14" s="127"/>
      <c r="AH14" s="127"/>
      <c r="AI14" s="106"/>
      <c r="AJ14" s="7"/>
    </row>
    <row r="15" spans="1:40" ht="277.5" customHeight="1" x14ac:dyDescent="0.35">
      <c r="A15" s="188"/>
      <c r="B15" s="9" t="s">
        <v>28</v>
      </c>
      <c r="C15" s="160" t="s">
        <v>119</v>
      </c>
      <c r="D15" s="109" t="s">
        <v>120</v>
      </c>
      <c r="E15" s="109" t="s">
        <v>121</v>
      </c>
      <c r="F15" s="133" t="s">
        <v>101</v>
      </c>
      <c r="G15" s="133" t="s">
        <v>111</v>
      </c>
      <c r="H15" s="107" t="s">
        <v>122</v>
      </c>
      <c r="I15" s="105" t="s">
        <v>103</v>
      </c>
      <c r="J15" s="109" t="s">
        <v>104</v>
      </c>
      <c r="K15" s="107" t="s">
        <v>123</v>
      </c>
      <c r="L15" s="107" t="s">
        <v>105</v>
      </c>
      <c r="M15" s="109" t="s">
        <v>118</v>
      </c>
      <c r="N15" s="106"/>
      <c r="O15" s="147"/>
      <c r="P15" s="106"/>
      <c r="Q15" s="106"/>
      <c r="R15" s="106"/>
      <c r="S15" s="22"/>
      <c r="T15" s="156" t="s">
        <v>474</v>
      </c>
      <c r="U15" s="156" t="s">
        <v>343</v>
      </c>
      <c r="V15" s="156" t="s">
        <v>382</v>
      </c>
      <c r="W15" s="127" t="s">
        <v>383</v>
      </c>
      <c r="X15" s="156" t="s">
        <v>375</v>
      </c>
      <c r="Y15" s="127"/>
      <c r="Z15" s="127"/>
      <c r="AA15" s="127"/>
      <c r="AB15" s="139"/>
      <c r="AC15" s="139"/>
      <c r="AD15" s="127"/>
      <c r="AE15" s="128"/>
      <c r="AF15" s="127"/>
      <c r="AG15" s="127"/>
      <c r="AH15" s="127"/>
      <c r="AI15" s="127"/>
      <c r="AJ15" s="7"/>
    </row>
    <row r="16" spans="1:40" ht="279" customHeight="1" x14ac:dyDescent="0.35">
      <c r="A16" s="188"/>
      <c r="B16" s="242" t="s">
        <v>323</v>
      </c>
      <c r="C16" s="190" t="s">
        <v>124</v>
      </c>
      <c r="D16" s="109" t="s">
        <v>125</v>
      </c>
      <c r="E16" s="109" t="s">
        <v>126</v>
      </c>
      <c r="F16" s="133" t="s">
        <v>101</v>
      </c>
      <c r="G16" s="133" t="s">
        <v>85</v>
      </c>
      <c r="H16" s="109" t="s">
        <v>127</v>
      </c>
      <c r="I16" s="105" t="s">
        <v>103</v>
      </c>
      <c r="J16" s="107" t="s">
        <v>104</v>
      </c>
      <c r="K16" s="107" t="s">
        <v>113</v>
      </c>
      <c r="L16" s="107" t="s">
        <v>113</v>
      </c>
      <c r="M16" s="109" t="s">
        <v>128</v>
      </c>
      <c r="N16" s="106"/>
      <c r="O16" s="106"/>
      <c r="P16" s="106"/>
      <c r="Q16" s="106" t="s">
        <v>14</v>
      </c>
      <c r="R16" s="106"/>
      <c r="S16" s="22"/>
      <c r="T16" s="156" t="s">
        <v>475</v>
      </c>
      <c r="U16" s="156" t="s">
        <v>344</v>
      </c>
      <c r="V16" s="156" t="s">
        <v>384</v>
      </c>
      <c r="W16" s="143" t="s">
        <v>385</v>
      </c>
      <c r="X16" s="156" t="s">
        <v>345</v>
      </c>
      <c r="Y16" s="127"/>
      <c r="Z16" s="127"/>
      <c r="AA16" s="127"/>
      <c r="AB16" s="139"/>
      <c r="AC16" s="139"/>
      <c r="AD16" s="127"/>
      <c r="AE16" s="128"/>
      <c r="AF16" s="127"/>
      <c r="AG16" s="127"/>
      <c r="AH16" s="127"/>
      <c r="AI16" s="127"/>
      <c r="AJ16" s="7"/>
    </row>
    <row r="17" spans="1:36" ht="75" customHeight="1" x14ac:dyDescent="0.35">
      <c r="A17" s="188"/>
      <c r="B17" s="243"/>
      <c r="C17" s="191"/>
      <c r="D17" s="109" t="s">
        <v>129</v>
      </c>
      <c r="E17" s="109" t="s">
        <v>130</v>
      </c>
      <c r="F17" s="133" t="s">
        <v>101</v>
      </c>
      <c r="G17" s="133" t="s">
        <v>111</v>
      </c>
      <c r="H17" s="109" t="s">
        <v>131</v>
      </c>
      <c r="I17" s="105" t="s">
        <v>103</v>
      </c>
      <c r="J17" s="107" t="s">
        <v>104</v>
      </c>
      <c r="K17" s="107" t="s">
        <v>105</v>
      </c>
      <c r="L17" s="107" t="s">
        <v>132</v>
      </c>
      <c r="M17" s="109" t="s">
        <v>106</v>
      </c>
      <c r="N17" s="137"/>
      <c r="O17" s="137"/>
      <c r="P17" s="137"/>
      <c r="Q17" s="137"/>
      <c r="R17" s="137"/>
      <c r="S17" s="138"/>
      <c r="T17" s="156" t="s">
        <v>354</v>
      </c>
      <c r="U17" s="156"/>
      <c r="V17" s="156" t="s">
        <v>386</v>
      </c>
      <c r="W17" s="109" t="s">
        <v>335</v>
      </c>
      <c r="X17" s="156"/>
      <c r="Y17" s="143"/>
      <c r="Z17" s="127"/>
      <c r="AA17" s="127"/>
      <c r="AB17" s="139"/>
      <c r="AC17" s="139"/>
      <c r="AD17" s="127"/>
      <c r="AE17" s="128"/>
      <c r="AF17" s="127"/>
      <c r="AG17" s="127"/>
      <c r="AH17" s="127"/>
      <c r="AI17" s="127"/>
      <c r="AJ17" s="7"/>
    </row>
    <row r="18" spans="1:36" ht="145.5" customHeight="1" x14ac:dyDescent="0.35">
      <c r="A18" s="188"/>
      <c r="B18" s="244"/>
      <c r="C18" s="192"/>
      <c r="D18" s="109" t="s">
        <v>133</v>
      </c>
      <c r="E18" s="109" t="s">
        <v>134</v>
      </c>
      <c r="F18" s="133" t="s">
        <v>101</v>
      </c>
      <c r="G18" s="133" t="s">
        <v>111</v>
      </c>
      <c r="H18" s="109" t="s">
        <v>135</v>
      </c>
      <c r="I18" s="105" t="s">
        <v>103</v>
      </c>
      <c r="J18" s="107" t="s">
        <v>104</v>
      </c>
      <c r="K18" s="107" t="s">
        <v>105</v>
      </c>
      <c r="L18" s="107" t="s">
        <v>105</v>
      </c>
      <c r="M18" s="118" t="s">
        <v>106</v>
      </c>
      <c r="N18" s="106"/>
      <c r="O18" s="106" t="s">
        <v>14</v>
      </c>
      <c r="P18" s="106"/>
      <c r="Q18" s="106"/>
      <c r="R18" s="106"/>
      <c r="S18" s="22"/>
      <c r="T18" s="156" t="s">
        <v>355</v>
      </c>
      <c r="U18" s="156" t="s">
        <v>356</v>
      </c>
      <c r="V18" s="156" t="s">
        <v>386</v>
      </c>
      <c r="W18" s="109" t="s">
        <v>336</v>
      </c>
      <c r="X18" s="156"/>
      <c r="Y18" s="109"/>
      <c r="Z18" s="127"/>
      <c r="AA18" s="127"/>
      <c r="AB18" s="139"/>
      <c r="AC18" s="139"/>
      <c r="AD18" s="127"/>
      <c r="AE18" s="128"/>
      <c r="AF18" s="127"/>
      <c r="AG18" s="127"/>
      <c r="AH18" s="127"/>
      <c r="AI18" s="127"/>
      <c r="AJ18" s="7"/>
    </row>
    <row r="19" spans="1:36" ht="95.25" customHeight="1" x14ac:dyDescent="0.35">
      <c r="A19" s="188"/>
      <c r="B19" s="9" t="s">
        <v>29</v>
      </c>
      <c r="C19" s="176" t="s">
        <v>136</v>
      </c>
      <c r="D19" s="109" t="s">
        <v>137</v>
      </c>
      <c r="E19" s="109" t="s">
        <v>138</v>
      </c>
      <c r="F19" s="133" t="s">
        <v>101</v>
      </c>
      <c r="G19" s="133" t="s">
        <v>111</v>
      </c>
      <c r="H19" s="109" t="s">
        <v>139</v>
      </c>
      <c r="I19" s="105" t="s">
        <v>103</v>
      </c>
      <c r="J19" s="107" t="s">
        <v>104</v>
      </c>
      <c r="K19" s="107" t="s">
        <v>105</v>
      </c>
      <c r="L19" s="107" t="s">
        <v>105</v>
      </c>
      <c r="M19" s="118" t="s">
        <v>118</v>
      </c>
      <c r="N19" s="106"/>
      <c r="O19" s="106"/>
      <c r="P19" s="106"/>
      <c r="Q19" s="106" t="s">
        <v>14</v>
      </c>
      <c r="R19" s="106"/>
      <c r="S19" s="22"/>
      <c r="T19" s="158" t="s">
        <v>476</v>
      </c>
      <c r="U19" s="127" t="s">
        <v>357</v>
      </c>
      <c r="V19" s="127" t="s">
        <v>386</v>
      </c>
      <c r="W19" s="127" t="s">
        <v>387</v>
      </c>
      <c r="X19" s="129" t="s">
        <v>358</v>
      </c>
      <c r="Y19" s="109"/>
      <c r="Z19" s="127"/>
      <c r="AA19" s="127"/>
      <c r="AB19" s="139"/>
      <c r="AC19" s="139"/>
      <c r="AD19" s="127"/>
      <c r="AE19" s="128"/>
      <c r="AF19" s="127"/>
      <c r="AG19" s="127"/>
      <c r="AH19" s="127"/>
      <c r="AI19" s="127"/>
      <c r="AJ19" s="7"/>
    </row>
    <row r="20" spans="1:36" ht="218.25" customHeight="1" x14ac:dyDescent="0.35">
      <c r="A20" s="188"/>
      <c r="B20" s="9" t="s">
        <v>30</v>
      </c>
      <c r="C20" s="241" t="s">
        <v>140</v>
      </c>
      <c r="D20" s="175" t="s">
        <v>141</v>
      </c>
      <c r="E20" s="107" t="s">
        <v>142</v>
      </c>
      <c r="F20" s="133" t="s">
        <v>101</v>
      </c>
      <c r="G20" s="133" t="s">
        <v>85</v>
      </c>
      <c r="H20" s="107" t="s">
        <v>143</v>
      </c>
      <c r="I20" s="105" t="s">
        <v>103</v>
      </c>
      <c r="J20" s="107" t="s">
        <v>104</v>
      </c>
      <c r="K20" s="107" t="s">
        <v>105</v>
      </c>
      <c r="L20" s="107" t="s">
        <v>105</v>
      </c>
      <c r="M20" s="107" t="s">
        <v>118</v>
      </c>
      <c r="N20" s="106"/>
      <c r="O20" s="145" t="s">
        <v>14</v>
      </c>
      <c r="P20" s="106"/>
      <c r="Q20" s="106"/>
      <c r="R20" s="106"/>
      <c r="S20" s="22"/>
      <c r="T20" s="156" t="s">
        <v>477</v>
      </c>
      <c r="U20" s="156" t="s">
        <v>359</v>
      </c>
      <c r="V20" s="156" t="s">
        <v>388</v>
      </c>
      <c r="W20" s="143" t="s">
        <v>389</v>
      </c>
      <c r="X20" s="156" t="s">
        <v>324</v>
      </c>
      <c r="Y20" s="127"/>
      <c r="Z20" s="127"/>
      <c r="AA20" s="127"/>
      <c r="AB20" s="139"/>
      <c r="AC20" s="139" t="s">
        <v>484</v>
      </c>
      <c r="AD20" s="127"/>
      <c r="AE20" s="128"/>
      <c r="AF20" s="127"/>
      <c r="AG20" s="127"/>
      <c r="AH20" s="127"/>
      <c r="AI20" s="127"/>
      <c r="AJ20" s="7"/>
    </row>
    <row r="21" spans="1:36" ht="30" customHeight="1" x14ac:dyDescent="0.35">
      <c r="A21" s="188"/>
      <c r="B21" s="9" t="s">
        <v>31</v>
      </c>
      <c r="C21" s="241"/>
      <c r="D21" s="175" t="s">
        <v>144</v>
      </c>
      <c r="E21" s="107" t="s">
        <v>142</v>
      </c>
      <c r="F21" s="133" t="s">
        <v>101</v>
      </c>
      <c r="G21" s="133" t="s">
        <v>111</v>
      </c>
      <c r="H21" s="107" t="s">
        <v>145</v>
      </c>
      <c r="I21" s="105" t="s">
        <v>103</v>
      </c>
      <c r="J21" s="107" t="s">
        <v>104</v>
      </c>
      <c r="K21" s="107" t="s">
        <v>105</v>
      </c>
      <c r="L21" s="107" t="s">
        <v>105</v>
      </c>
      <c r="M21" s="107" t="s">
        <v>118</v>
      </c>
      <c r="N21" s="106"/>
      <c r="O21" s="106" t="s">
        <v>14</v>
      </c>
      <c r="P21" s="106"/>
      <c r="Q21" s="106"/>
      <c r="R21" s="106"/>
      <c r="S21" s="22"/>
      <c r="T21" s="156"/>
      <c r="U21" s="156"/>
      <c r="V21" s="156"/>
      <c r="W21" s="127"/>
      <c r="X21" s="156"/>
      <c r="Y21" s="127"/>
      <c r="Z21" s="127"/>
      <c r="AA21" s="127"/>
      <c r="AB21" s="139"/>
      <c r="AC21" s="139"/>
      <c r="AD21" s="127"/>
      <c r="AE21" s="128"/>
      <c r="AF21" s="127"/>
      <c r="AG21" s="127"/>
      <c r="AH21" s="127"/>
      <c r="AI21" s="127"/>
      <c r="AJ21" s="7"/>
    </row>
    <row r="22" spans="1:36" ht="209.25" customHeight="1" x14ac:dyDescent="0.35">
      <c r="A22" s="187" t="s">
        <v>87</v>
      </c>
      <c r="B22" s="9" t="s">
        <v>32</v>
      </c>
      <c r="C22" s="177" t="s">
        <v>147</v>
      </c>
      <c r="D22" s="109" t="s">
        <v>148</v>
      </c>
      <c r="E22" s="109" t="s">
        <v>149</v>
      </c>
      <c r="F22" s="133" t="s">
        <v>116</v>
      </c>
      <c r="G22" s="133" t="s">
        <v>150</v>
      </c>
      <c r="H22" s="109" t="s">
        <v>151</v>
      </c>
      <c r="I22" s="105" t="s">
        <v>103</v>
      </c>
      <c r="J22" s="109" t="s">
        <v>104</v>
      </c>
      <c r="K22" s="109" t="s">
        <v>123</v>
      </c>
      <c r="L22" s="107" t="s">
        <v>105</v>
      </c>
      <c r="M22" s="109" t="s">
        <v>106</v>
      </c>
      <c r="N22" s="137"/>
      <c r="O22" s="106"/>
      <c r="P22" s="106"/>
      <c r="Q22" s="106" t="s">
        <v>14</v>
      </c>
      <c r="R22" s="106"/>
      <c r="S22" s="22"/>
      <c r="T22" s="178" t="s">
        <v>486</v>
      </c>
      <c r="U22" s="158" t="s">
        <v>481</v>
      </c>
      <c r="V22" s="127" t="s">
        <v>482</v>
      </c>
      <c r="W22" s="107" t="s">
        <v>390</v>
      </c>
      <c r="X22" s="156" t="s">
        <v>478</v>
      </c>
      <c r="Y22" s="127"/>
      <c r="Z22" s="109"/>
      <c r="AA22" s="127"/>
      <c r="AB22" s="139"/>
      <c r="AC22" s="139"/>
      <c r="AD22" s="127"/>
      <c r="AE22" s="128"/>
      <c r="AF22" s="127"/>
      <c r="AG22" s="127"/>
      <c r="AH22" s="127"/>
      <c r="AI22" s="127"/>
      <c r="AJ22" s="7"/>
    </row>
    <row r="23" spans="1:36" ht="237" customHeight="1" x14ac:dyDescent="0.35">
      <c r="A23" s="188"/>
      <c r="B23" s="9" t="s">
        <v>33</v>
      </c>
      <c r="C23" s="174" t="s">
        <v>152</v>
      </c>
      <c r="D23" s="172" t="s">
        <v>153</v>
      </c>
      <c r="E23" s="109" t="s">
        <v>154</v>
      </c>
      <c r="F23" s="133" t="s">
        <v>116</v>
      </c>
      <c r="G23" s="133" t="s">
        <v>150</v>
      </c>
      <c r="H23" s="109" t="s">
        <v>155</v>
      </c>
      <c r="I23" s="105" t="s">
        <v>103</v>
      </c>
      <c r="J23" s="109" t="s">
        <v>104</v>
      </c>
      <c r="K23" s="109" t="s">
        <v>132</v>
      </c>
      <c r="L23" s="107" t="s">
        <v>132</v>
      </c>
      <c r="M23" s="109" t="s">
        <v>118</v>
      </c>
      <c r="N23" s="137"/>
      <c r="O23" s="147"/>
      <c r="P23" s="106"/>
      <c r="Q23" s="147" t="s">
        <v>14</v>
      </c>
      <c r="R23" s="106"/>
      <c r="S23" s="22"/>
      <c r="T23" s="167" t="s">
        <v>488</v>
      </c>
      <c r="U23" s="156" t="s">
        <v>479</v>
      </c>
      <c r="V23" s="156" t="s">
        <v>485</v>
      </c>
      <c r="W23" s="109" t="s">
        <v>391</v>
      </c>
      <c r="X23" s="156"/>
      <c r="Y23" s="127"/>
      <c r="Z23" s="109"/>
      <c r="AA23" s="127"/>
      <c r="AB23" s="139"/>
      <c r="AC23" s="139" t="s">
        <v>483</v>
      </c>
      <c r="AD23" s="127"/>
      <c r="AE23" s="128"/>
      <c r="AF23" s="127"/>
      <c r="AG23" s="127"/>
      <c r="AH23" s="127"/>
      <c r="AI23" s="127"/>
      <c r="AJ23" s="7"/>
    </row>
    <row r="24" spans="1:36" ht="92.25" customHeight="1" x14ac:dyDescent="0.35">
      <c r="A24" s="188"/>
      <c r="B24" s="9" t="s">
        <v>34</v>
      </c>
      <c r="C24" s="122" t="s">
        <v>156</v>
      </c>
      <c r="D24" s="172" t="s">
        <v>157</v>
      </c>
      <c r="E24" s="109" t="s">
        <v>158</v>
      </c>
      <c r="F24" s="133" t="s">
        <v>116</v>
      </c>
      <c r="G24" s="133" t="s">
        <v>111</v>
      </c>
      <c r="H24" s="109" t="s">
        <v>159</v>
      </c>
      <c r="I24" s="105" t="s">
        <v>103</v>
      </c>
      <c r="J24" s="109" t="s">
        <v>160</v>
      </c>
      <c r="K24" s="109" t="s">
        <v>105</v>
      </c>
      <c r="L24" s="107" t="s">
        <v>105</v>
      </c>
      <c r="M24" s="109" t="s">
        <v>106</v>
      </c>
      <c r="N24" s="137"/>
      <c r="O24" s="137"/>
      <c r="P24" s="137"/>
      <c r="Q24" s="137"/>
      <c r="R24" s="137"/>
      <c r="S24" s="138"/>
      <c r="T24" s="157" t="s">
        <v>487</v>
      </c>
      <c r="U24" s="157"/>
      <c r="V24" s="157" t="s">
        <v>489</v>
      </c>
      <c r="W24" s="127" t="s">
        <v>392</v>
      </c>
      <c r="X24" s="157" t="s">
        <v>325</v>
      </c>
      <c r="Y24" s="137"/>
      <c r="Z24" s="109"/>
      <c r="AA24" s="137"/>
      <c r="AB24" s="140"/>
      <c r="AC24" s="140"/>
      <c r="AD24" s="137"/>
      <c r="AE24" s="130"/>
      <c r="AF24" s="137"/>
      <c r="AG24" s="137"/>
      <c r="AH24" s="137"/>
      <c r="AI24" s="137"/>
      <c r="AJ24" s="7"/>
    </row>
    <row r="25" spans="1:36" ht="199.5" customHeight="1" x14ac:dyDescent="0.35">
      <c r="A25" s="188"/>
      <c r="B25" s="9" t="s">
        <v>35</v>
      </c>
      <c r="C25" s="173" t="s">
        <v>161</v>
      </c>
      <c r="D25" s="109" t="s">
        <v>157</v>
      </c>
      <c r="E25" s="109" t="s">
        <v>162</v>
      </c>
      <c r="F25" s="133" t="s">
        <v>116</v>
      </c>
      <c r="G25" s="133" t="s">
        <v>111</v>
      </c>
      <c r="H25" s="109" t="s">
        <v>163</v>
      </c>
      <c r="I25" s="105" t="s">
        <v>103</v>
      </c>
      <c r="J25" s="109" t="s">
        <v>104</v>
      </c>
      <c r="K25" s="109" t="s">
        <v>105</v>
      </c>
      <c r="L25" s="107" t="s">
        <v>105</v>
      </c>
      <c r="M25" s="109" t="s">
        <v>106</v>
      </c>
      <c r="N25" s="137"/>
      <c r="O25" s="137"/>
      <c r="P25" s="137"/>
      <c r="Q25" s="137"/>
      <c r="R25" s="148"/>
      <c r="S25" s="138"/>
      <c r="T25" s="161" t="s">
        <v>490</v>
      </c>
      <c r="U25" s="148" t="s">
        <v>360</v>
      </c>
      <c r="V25" s="148" t="s">
        <v>393</v>
      </c>
      <c r="W25" s="110" t="s">
        <v>394</v>
      </c>
      <c r="X25" s="148" t="s">
        <v>491</v>
      </c>
      <c r="Y25" s="137"/>
      <c r="Z25" s="109"/>
      <c r="AA25" s="137"/>
      <c r="AB25" s="140"/>
      <c r="AC25" s="140"/>
      <c r="AD25" s="137"/>
      <c r="AE25" s="130"/>
      <c r="AF25" s="137"/>
      <c r="AG25" s="137"/>
      <c r="AH25" s="137"/>
      <c r="AI25" s="137"/>
      <c r="AJ25" s="7"/>
    </row>
    <row r="26" spans="1:36" ht="261" customHeight="1" x14ac:dyDescent="0.35">
      <c r="A26" s="188"/>
      <c r="B26" s="9" t="s">
        <v>36</v>
      </c>
      <c r="C26" s="120" t="s">
        <v>164</v>
      </c>
      <c r="D26" s="109" t="s">
        <v>157</v>
      </c>
      <c r="E26" s="109" t="s">
        <v>165</v>
      </c>
      <c r="F26" s="133" t="s">
        <v>116</v>
      </c>
      <c r="G26" s="133" t="s">
        <v>111</v>
      </c>
      <c r="H26" s="109" t="s">
        <v>166</v>
      </c>
      <c r="I26" s="105" t="s">
        <v>103</v>
      </c>
      <c r="J26" s="109" t="s">
        <v>104</v>
      </c>
      <c r="K26" s="109" t="s">
        <v>105</v>
      </c>
      <c r="L26" s="107" t="s">
        <v>105</v>
      </c>
      <c r="M26" s="109" t="s">
        <v>106</v>
      </c>
      <c r="N26" s="137"/>
      <c r="O26" s="137"/>
      <c r="P26" s="137"/>
      <c r="Q26" s="137"/>
      <c r="R26" s="137"/>
      <c r="S26" s="138"/>
      <c r="T26" s="161" t="s">
        <v>395</v>
      </c>
      <c r="U26" s="148" t="s">
        <v>353</v>
      </c>
      <c r="V26" s="148" t="s">
        <v>396</v>
      </c>
      <c r="W26" s="127" t="s">
        <v>397</v>
      </c>
      <c r="X26" s="148" t="s">
        <v>338</v>
      </c>
      <c r="Y26" s="137"/>
      <c r="Z26" s="109"/>
      <c r="AA26" s="137"/>
      <c r="AB26" s="140"/>
      <c r="AC26" s="140"/>
      <c r="AD26" s="137"/>
      <c r="AE26" s="130"/>
      <c r="AF26" s="137"/>
      <c r="AG26" s="137"/>
      <c r="AH26" s="137"/>
      <c r="AI26" s="137"/>
      <c r="AJ26" s="7"/>
    </row>
    <row r="27" spans="1:36" ht="80.25" customHeight="1" x14ac:dyDescent="0.35">
      <c r="A27" s="188"/>
      <c r="B27" s="9" t="s">
        <v>37</v>
      </c>
      <c r="C27" s="160" t="s">
        <v>167</v>
      </c>
      <c r="D27" s="109" t="s">
        <v>157</v>
      </c>
      <c r="E27" s="109" t="s">
        <v>168</v>
      </c>
      <c r="F27" s="133" t="s">
        <v>116</v>
      </c>
      <c r="G27" s="133" t="s">
        <v>111</v>
      </c>
      <c r="H27" s="109" t="s">
        <v>169</v>
      </c>
      <c r="I27" s="105" t="s">
        <v>103</v>
      </c>
      <c r="J27" s="109" t="s">
        <v>170</v>
      </c>
      <c r="K27" s="109" t="s">
        <v>105</v>
      </c>
      <c r="L27" s="107" t="s">
        <v>105</v>
      </c>
      <c r="M27" s="109" t="s">
        <v>106</v>
      </c>
      <c r="N27" s="137"/>
      <c r="O27" s="137"/>
      <c r="P27" s="137"/>
      <c r="Q27" s="137"/>
      <c r="R27" s="137"/>
      <c r="S27" s="138"/>
      <c r="T27" s="148" t="s">
        <v>398</v>
      </c>
      <c r="U27" s="148" t="s">
        <v>361</v>
      </c>
      <c r="V27" s="148" t="s">
        <v>399</v>
      </c>
      <c r="W27" s="110" t="s">
        <v>400</v>
      </c>
      <c r="X27" s="148" t="s">
        <v>333</v>
      </c>
      <c r="Y27" s="137"/>
      <c r="Z27" s="109"/>
      <c r="AA27" s="137"/>
      <c r="AB27" s="140"/>
      <c r="AC27" s="140"/>
      <c r="AD27" s="137"/>
      <c r="AE27" s="130"/>
      <c r="AF27" s="137"/>
      <c r="AG27" s="137"/>
      <c r="AH27" s="137"/>
      <c r="AI27" s="137"/>
      <c r="AJ27" s="7"/>
    </row>
    <row r="28" spans="1:36" ht="202.5" customHeight="1" x14ac:dyDescent="0.35">
      <c r="A28" s="188"/>
      <c r="B28" s="9" t="s">
        <v>38</v>
      </c>
      <c r="C28" s="160" t="s">
        <v>171</v>
      </c>
      <c r="D28" s="109" t="s">
        <v>172</v>
      </c>
      <c r="E28" s="109" t="s">
        <v>173</v>
      </c>
      <c r="F28" s="133" t="s">
        <v>116</v>
      </c>
      <c r="G28" s="133" t="s">
        <v>111</v>
      </c>
      <c r="H28" s="109" t="s">
        <v>174</v>
      </c>
      <c r="I28" s="105" t="s">
        <v>103</v>
      </c>
      <c r="J28" s="109" t="s">
        <v>175</v>
      </c>
      <c r="K28" s="109" t="s">
        <v>105</v>
      </c>
      <c r="L28" s="107" t="s">
        <v>105</v>
      </c>
      <c r="M28" s="109" t="s">
        <v>106</v>
      </c>
      <c r="N28" s="137"/>
      <c r="O28" s="137"/>
      <c r="P28" s="137"/>
      <c r="Q28" s="137"/>
      <c r="R28" s="137"/>
      <c r="S28" s="138"/>
      <c r="T28" s="165" t="s">
        <v>362</v>
      </c>
      <c r="U28" s="148" t="s">
        <v>363</v>
      </c>
      <c r="V28" s="148" t="s">
        <v>401</v>
      </c>
      <c r="W28" s="110" t="s">
        <v>402</v>
      </c>
      <c r="X28" s="148" t="s">
        <v>346</v>
      </c>
      <c r="Y28" s="137"/>
      <c r="Z28" s="109"/>
      <c r="AA28" s="137"/>
      <c r="AB28" s="140"/>
      <c r="AC28" s="140"/>
      <c r="AD28" s="137"/>
      <c r="AE28" s="130"/>
      <c r="AF28" s="137"/>
      <c r="AG28" s="137"/>
      <c r="AH28" s="137"/>
      <c r="AI28" s="137"/>
      <c r="AJ28" s="7"/>
    </row>
    <row r="29" spans="1:36" ht="177" customHeight="1" x14ac:dyDescent="0.35">
      <c r="A29" s="188"/>
      <c r="B29" s="9" t="s">
        <v>39</v>
      </c>
      <c r="C29" s="160" t="s">
        <v>176</v>
      </c>
      <c r="D29" s="109" t="s">
        <v>177</v>
      </c>
      <c r="E29" s="109" t="s">
        <v>178</v>
      </c>
      <c r="F29" s="133" t="s">
        <v>116</v>
      </c>
      <c r="G29" s="133" t="s">
        <v>85</v>
      </c>
      <c r="H29" s="109" t="s">
        <v>179</v>
      </c>
      <c r="I29" s="105"/>
      <c r="J29" s="109" t="s">
        <v>160</v>
      </c>
      <c r="K29" s="109" t="s">
        <v>113</v>
      </c>
      <c r="L29" s="107" t="s">
        <v>113</v>
      </c>
      <c r="M29" s="109" t="s">
        <v>118</v>
      </c>
      <c r="N29" s="137"/>
      <c r="O29" s="137"/>
      <c r="P29" s="137"/>
      <c r="Q29" s="137"/>
      <c r="R29" s="137"/>
      <c r="S29" s="138"/>
      <c r="T29" s="157" t="s">
        <v>403</v>
      </c>
      <c r="U29" s="148"/>
      <c r="V29" s="148" t="s">
        <v>404</v>
      </c>
      <c r="W29" s="110" t="s">
        <v>405</v>
      </c>
      <c r="X29" s="148"/>
      <c r="Y29" s="137"/>
      <c r="Z29" s="109"/>
      <c r="AA29" s="137"/>
      <c r="AB29" s="140"/>
      <c r="AC29" s="140"/>
      <c r="AD29" s="137"/>
      <c r="AE29" s="130"/>
      <c r="AF29" s="137"/>
      <c r="AG29" s="137"/>
      <c r="AH29" s="137"/>
      <c r="AI29" s="137"/>
      <c r="AJ29" s="7"/>
    </row>
    <row r="30" spans="1:36" ht="143.25" customHeight="1" x14ac:dyDescent="0.35">
      <c r="A30" s="188"/>
      <c r="B30" s="150" t="s">
        <v>40</v>
      </c>
      <c r="C30" s="162" t="s">
        <v>180</v>
      </c>
      <c r="D30" s="154" t="s">
        <v>181</v>
      </c>
      <c r="E30" s="154" t="s">
        <v>182</v>
      </c>
      <c r="F30" s="153" t="s">
        <v>116</v>
      </c>
      <c r="G30" s="153" t="s">
        <v>85</v>
      </c>
      <c r="H30" s="154" t="s">
        <v>183</v>
      </c>
      <c r="I30" s="155" t="s">
        <v>103</v>
      </c>
      <c r="J30" s="154" t="s">
        <v>104</v>
      </c>
      <c r="K30" s="154" t="s">
        <v>184</v>
      </c>
      <c r="L30" s="151" t="s">
        <v>105</v>
      </c>
      <c r="M30" s="152" t="s">
        <v>118</v>
      </c>
      <c r="N30" s="144"/>
      <c r="O30" s="144"/>
      <c r="P30" s="144"/>
      <c r="Q30" s="144" t="s">
        <v>14</v>
      </c>
      <c r="R30" s="144"/>
      <c r="S30" s="146"/>
      <c r="T30" s="163" t="s">
        <v>493</v>
      </c>
      <c r="U30" s="163" t="s">
        <v>334</v>
      </c>
      <c r="V30" s="163" t="s">
        <v>494</v>
      </c>
      <c r="W30" s="164" t="s">
        <v>406</v>
      </c>
      <c r="X30" s="157"/>
      <c r="Y30" s="106"/>
      <c r="Z30" s="109"/>
      <c r="AA30" s="106"/>
      <c r="AB30" s="140"/>
      <c r="AC30" s="140" t="s">
        <v>480</v>
      </c>
      <c r="AD30" s="106"/>
      <c r="AE30" s="130"/>
      <c r="AF30" s="106"/>
      <c r="AG30" s="106"/>
      <c r="AH30" s="106"/>
      <c r="AI30" s="106"/>
      <c r="AJ30" s="7"/>
    </row>
    <row r="31" spans="1:36" ht="30" customHeight="1" x14ac:dyDescent="0.35">
      <c r="A31" s="188"/>
      <c r="B31" s="9" t="s">
        <v>41</v>
      </c>
      <c r="C31" s="120" t="s">
        <v>185</v>
      </c>
      <c r="D31" s="109" t="s">
        <v>186</v>
      </c>
      <c r="E31" s="109" t="s">
        <v>187</v>
      </c>
      <c r="F31" s="133" t="s">
        <v>101</v>
      </c>
      <c r="G31" s="133" t="s">
        <v>85</v>
      </c>
      <c r="H31" s="109" t="s">
        <v>188</v>
      </c>
      <c r="I31" s="105" t="s">
        <v>103</v>
      </c>
      <c r="J31" s="109" t="s">
        <v>104</v>
      </c>
      <c r="K31" s="109" t="s">
        <v>105</v>
      </c>
      <c r="L31" s="107" t="s">
        <v>105</v>
      </c>
      <c r="M31" s="109" t="s">
        <v>118</v>
      </c>
      <c r="N31" s="106"/>
      <c r="O31" s="106"/>
      <c r="P31" s="106"/>
      <c r="Q31" s="106" t="s">
        <v>14</v>
      </c>
      <c r="R31" s="106"/>
      <c r="S31" s="22"/>
      <c r="T31" s="156"/>
      <c r="U31" s="157"/>
      <c r="V31" s="148" t="s">
        <v>407</v>
      </c>
      <c r="W31" s="107" t="s">
        <v>408</v>
      </c>
      <c r="X31" s="157"/>
      <c r="Y31" s="106"/>
      <c r="Z31" s="106"/>
      <c r="AA31" s="106"/>
      <c r="AB31" s="140"/>
      <c r="AC31" s="140"/>
      <c r="AD31" s="106"/>
      <c r="AE31" s="130"/>
      <c r="AF31" s="106"/>
      <c r="AG31" s="106"/>
      <c r="AH31" s="106"/>
      <c r="AI31" s="106"/>
      <c r="AJ31" s="7"/>
    </row>
    <row r="32" spans="1:36" ht="66.75" customHeight="1" x14ac:dyDescent="0.35">
      <c r="A32" s="187" t="s">
        <v>88</v>
      </c>
      <c r="B32" s="9" t="s">
        <v>42</v>
      </c>
      <c r="C32" s="120" t="s">
        <v>189</v>
      </c>
      <c r="D32" s="109" t="s">
        <v>190</v>
      </c>
      <c r="E32" s="109" t="s">
        <v>191</v>
      </c>
      <c r="F32" s="133" t="s">
        <v>101</v>
      </c>
      <c r="G32" s="133" t="s">
        <v>111</v>
      </c>
      <c r="H32" s="107" t="s">
        <v>192</v>
      </c>
      <c r="I32" s="105" t="s">
        <v>193</v>
      </c>
      <c r="J32" s="109" t="s">
        <v>104</v>
      </c>
      <c r="K32" s="109" t="s">
        <v>105</v>
      </c>
      <c r="L32" s="107" t="s">
        <v>105</v>
      </c>
      <c r="M32" s="109" t="s">
        <v>106</v>
      </c>
      <c r="N32" s="106"/>
      <c r="O32" s="106"/>
      <c r="P32" s="106"/>
      <c r="Q32" s="106" t="s">
        <v>14</v>
      </c>
      <c r="R32" s="106"/>
      <c r="S32" s="22"/>
      <c r="T32" s="156" t="s">
        <v>409</v>
      </c>
      <c r="U32" s="156"/>
      <c r="V32" s="148" t="s">
        <v>326</v>
      </c>
      <c r="W32" s="127" t="s">
        <v>410</v>
      </c>
      <c r="X32" s="156"/>
      <c r="Y32" s="127"/>
      <c r="Z32" s="127"/>
      <c r="AA32" s="127"/>
      <c r="AB32" s="139"/>
      <c r="AC32" s="139"/>
      <c r="AD32" s="127"/>
      <c r="AE32" s="128"/>
      <c r="AF32" s="127"/>
      <c r="AG32" s="127"/>
      <c r="AH32" s="127"/>
      <c r="AI32" s="127"/>
      <c r="AJ32" s="7"/>
    </row>
    <row r="33" spans="1:36" ht="44.25" customHeight="1" x14ac:dyDescent="0.35">
      <c r="A33" s="188"/>
      <c r="B33" s="9" t="s">
        <v>43</v>
      </c>
      <c r="C33" s="120" t="s">
        <v>194</v>
      </c>
      <c r="D33" s="109" t="s">
        <v>195</v>
      </c>
      <c r="E33" s="109" t="s">
        <v>191</v>
      </c>
      <c r="F33" s="133" t="s">
        <v>101</v>
      </c>
      <c r="G33" s="133" t="s">
        <v>111</v>
      </c>
      <c r="H33" s="107" t="s">
        <v>196</v>
      </c>
      <c r="I33" s="105" t="s">
        <v>193</v>
      </c>
      <c r="J33" s="109" t="s">
        <v>104</v>
      </c>
      <c r="K33" s="107" t="s">
        <v>105</v>
      </c>
      <c r="L33" s="109" t="s">
        <v>105</v>
      </c>
      <c r="M33" s="109" t="s">
        <v>106</v>
      </c>
      <c r="N33" s="106"/>
      <c r="O33" s="106"/>
      <c r="P33" s="106"/>
      <c r="Q33" s="106" t="s">
        <v>14</v>
      </c>
      <c r="R33" s="106"/>
      <c r="S33" s="22"/>
      <c r="T33" s="156" t="s">
        <v>411</v>
      </c>
      <c r="U33" s="156"/>
      <c r="V33" s="148" t="s">
        <v>326</v>
      </c>
      <c r="W33" s="107" t="s">
        <v>410</v>
      </c>
      <c r="X33" s="156"/>
      <c r="Y33" s="127"/>
      <c r="Z33" s="127"/>
      <c r="AA33" s="127"/>
      <c r="AB33" s="139"/>
      <c r="AC33" s="139"/>
      <c r="AD33" s="127"/>
      <c r="AE33" s="128"/>
      <c r="AF33" s="127"/>
      <c r="AG33" s="127"/>
      <c r="AH33" s="127"/>
      <c r="AI33" s="127"/>
      <c r="AJ33" s="7"/>
    </row>
    <row r="34" spans="1:36" ht="112.5" customHeight="1" x14ac:dyDescent="0.35">
      <c r="A34" s="188"/>
      <c r="B34" s="9" t="s">
        <v>44</v>
      </c>
      <c r="C34" s="120" t="s">
        <v>197</v>
      </c>
      <c r="D34" s="109" t="s">
        <v>198</v>
      </c>
      <c r="E34" s="109" t="s">
        <v>199</v>
      </c>
      <c r="F34" s="133" t="s">
        <v>116</v>
      </c>
      <c r="G34" s="133" t="s">
        <v>200</v>
      </c>
      <c r="H34" s="107" t="s">
        <v>201</v>
      </c>
      <c r="I34" s="105" t="s">
        <v>193</v>
      </c>
      <c r="J34" s="109" t="s">
        <v>104</v>
      </c>
      <c r="K34" s="109" t="s">
        <v>105</v>
      </c>
      <c r="L34" s="107" t="s">
        <v>105</v>
      </c>
      <c r="M34" s="109" t="s">
        <v>106</v>
      </c>
      <c r="N34" s="106"/>
      <c r="O34" s="106" t="s">
        <v>14</v>
      </c>
      <c r="P34" s="106"/>
      <c r="Q34" s="106"/>
      <c r="R34" s="106"/>
      <c r="S34" s="22"/>
      <c r="T34" s="158" t="s">
        <v>412</v>
      </c>
      <c r="U34" s="127" t="s">
        <v>365</v>
      </c>
      <c r="V34" s="127" t="s">
        <v>347</v>
      </c>
      <c r="W34" s="107" t="s">
        <v>413</v>
      </c>
      <c r="X34" s="156" t="s">
        <v>349</v>
      </c>
      <c r="Y34" s="109"/>
      <c r="Z34" s="109"/>
      <c r="AA34" s="127"/>
      <c r="AB34" s="139"/>
      <c r="AC34" s="139"/>
      <c r="AD34" s="127"/>
      <c r="AE34" s="128"/>
      <c r="AF34" s="127"/>
      <c r="AG34" s="127"/>
      <c r="AH34" s="127"/>
      <c r="AI34" s="127"/>
      <c r="AJ34" s="7"/>
    </row>
    <row r="35" spans="1:36" ht="217.5" customHeight="1" x14ac:dyDescent="0.35">
      <c r="A35" s="188"/>
      <c r="B35" s="9" t="s">
        <v>45</v>
      </c>
      <c r="C35" s="120" t="s">
        <v>202</v>
      </c>
      <c r="D35" s="109" t="s">
        <v>203</v>
      </c>
      <c r="E35" s="109" t="s">
        <v>199</v>
      </c>
      <c r="F35" s="133" t="s">
        <v>204</v>
      </c>
      <c r="G35" s="133" t="s">
        <v>111</v>
      </c>
      <c r="H35" s="107" t="s">
        <v>205</v>
      </c>
      <c r="I35" s="105" t="s">
        <v>193</v>
      </c>
      <c r="J35" s="109" t="s">
        <v>104</v>
      </c>
      <c r="K35" s="109" t="s">
        <v>105</v>
      </c>
      <c r="L35" s="107" t="s">
        <v>105</v>
      </c>
      <c r="M35" s="109" t="s">
        <v>106</v>
      </c>
      <c r="N35" s="106"/>
      <c r="O35" s="106"/>
      <c r="P35" s="106"/>
      <c r="Q35" s="106" t="s">
        <v>14</v>
      </c>
      <c r="R35" s="106"/>
      <c r="S35" s="22"/>
      <c r="T35" s="166" t="s">
        <v>414</v>
      </c>
      <c r="U35" s="166" t="s">
        <v>364</v>
      </c>
      <c r="V35" s="168" t="s">
        <v>348</v>
      </c>
      <c r="W35" s="169" t="s">
        <v>415</v>
      </c>
      <c r="X35" s="156" t="s">
        <v>349</v>
      </c>
      <c r="Y35" s="106"/>
      <c r="Z35" s="106"/>
      <c r="AA35" s="106"/>
      <c r="AB35" s="140"/>
      <c r="AC35" s="140"/>
      <c r="AD35" s="106"/>
      <c r="AE35" s="130"/>
      <c r="AF35" s="106"/>
      <c r="AG35" s="106"/>
      <c r="AH35" s="106"/>
      <c r="AI35" s="106"/>
      <c r="AJ35" s="7"/>
    </row>
    <row r="36" spans="1:36" ht="288.75" customHeight="1" x14ac:dyDescent="0.35">
      <c r="A36" s="188"/>
      <c r="B36" s="149" t="s">
        <v>46</v>
      </c>
      <c r="C36" s="171" t="s">
        <v>206</v>
      </c>
      <c r="D36" s="109" t="s">
        <v>207</v>
      </c>
      <c r="E36" s="109" t="s">
        <v>208</v>
      </c>
      <c r="F36" s="133" t="s">
        <v>101</v>
      </c>
      <c r="G36" s="133" t="s">
        <v>111</v>
      </c>
      <c r="H36" s="109" t="s">
        <v>209</v>
      </c>
      <c r="I36" s="105" t="s">
        <v>193</v>
      </c>
      <c r="J36" s="109" t="s">
        <v>104</v>
      </c>
      <c r="K36" s="109" t="s">
        <v>105</v>
      </c>
      <c r="L36" s="107" t="s">
        <v>105</v>
      </c>
      <c r="M36" s="109" t="s">
        <v>118</v>
      </c>
      <c r="N36" s="106"/>
      <c r="O36" s="106" t="s">
        <v>14</v>
      </c>
      <c r="P36" s="106"/>
      <c r="Q36" s="106"/>
      <c r="R36" s="106"/>
      <c r="S36" s="22"/>
      <c r="T36" s="163" t="s">
        <v>416</v>
      </c>
      <c r="U36" s="157" t="s">
        <v>417</v>
      </c>
      <c r="V36" s="157"/>
      <c r="W36" s="109" t="s">
        <v>418</v>
      </c>
      <c r="X36" s="156" t="s">
        <v>319</v>
      </c>
      <c r="Y36" s="106"/>
      <c r="Z36" s="109"/>
      <c r="AA36" s="106"/>
      <c r="AB36" s="140"/>
      <c r="AC36" s="140"/>
      <c r="AD36" s="106"/>
      <c r="AE36" s="130"/>
      <c r="AF36" s="106"/>
      <c r="AG36" s="106"/>
      <c r="AH36" s="106"/>
      <c r="AI36" s="106"/>
      <c r="AJ36" s="7"/>
    </row>
    <row r="37" spans="1:36" ht="30" customHeight="1" x14ac:dyDescent="0.35">
      <c r="A37" s="187" t="s">
        <v>89</v>
      </c>
      <c r="B37" s="9" t="s">
        <v>47</v>
      </c>
      <c r="C37" s="119" t="s">
        <v>210</v>
      </c>
      <c r="D37" s="107" t="s">
        <v>211</v>
      </c>
      <c r="E37" s="107" t="s">
        <v>212</v>
      </c>
      <c r="F37" s="133" t="s">
        <v>101</v>
      </c>
      <c r="G37" s="133" t="s">
        <v>111</v>
      </c>
      <c r="H37" s="107" t="s">
        <v>213</v>
      </c>
      <c r="I37" s="105" t="s">
        <v>214</v>
      </c>
      <c r="J37" s="107" t="s">
        <v>215</v>
      </c>
      <c r="K37" s="109" t="s">
        <v>105</v>
      </c>
      <c r="L37" s="107" t="s">
        <v>105</v>
      </c>
      <c r="M37" s="107" t="s">
        <v>118</v>
      </c>
      <c r="N37" s="106"/>
      <c r="O37" s="106" t="s">
        <v>14</v>
      </c>
      <c r="P37" s="106"/>
      <c r="Q37" s="106"/>
      <c r="R37" s="106"/>
      <c r="S37" s="22"/>
      <c r="T37" s="156" t="s">
        <v>419</v>
      </c>
      <c r="U37" s="156"/>
      <c r="V37" s="156" t="s">
        <v>420</v>
      </c>
      <c r="W37" s="107" t="s">
        <v>410</v>
      </c>
      <c r="X37" s="156"/>
      <c r="Y37" s="127"/>
      <c r="Z37" s="127"/>
      <c r="AA37" s="127"/>
      <c r="AB37" s="139"/>
      <c r="AC37" s="139"/>
      <c r="AD37" s="127"/>
      <c r="AE37" s="128"/>
      <c r="AF37" s="127"/>
      <c r="AG37" s="127"/>
      <c r="AH37" s="127"/>
      <c r="AI37" s="127"/>
      <c r="AJ37" s="7"/>
    </row>
    <row r="38" spans="1:36" ht="219" customHeight="1" x14ac:dyDescent="0.35">
      <c r="A38" s="188"/>
      <c r="B38" s="9" t="s">
        <v>48</v>
      </c>
      <c r="C38" s="119" t="s">
        <v>216</v>
      </c>
      <c r="D38" s="107" t="s">
        <v>217</v>
      </c>
      <c r="E38" s="107" t="s">
        <v>218</v>
      </c>
      <c r="F38" s="133" t="s">
        <v>101</v>
      </c>
      <c r="G38" s="133" t="s">
        <v>219</v>
      </c>
      <c r="H38" s="107" t="s">
        <v>220</v>
      </c>
      <c r="I38" s="109" t="s">
        <v>193</v>
      </c>
      <c r="J38" s="107" t="s">
        <v>104</v>
      </c>
      <c r="K38" s="107" t="s">
        <v>105</v>
      </c>
      <c r="L38" s="107" t="s">
        <v>105</v>
      </c>
      <c r="M38" s="107" t="s">
        <v>106</v>
      </c>
      <c r="N38" s="106"/>
      <c r="O38" s="106" t="s">
        <v>14</v>
      </c>
      <c r="P38" s="106"/>
      <c r="Q38" s="106"/>
      <c r="R38" s="106"/>
      <c r="S38" s="22"/>
      <c r="T38" s="158" t="s">
        <v>421</v>
      </c>
      <c r="U38" s="127" t="s">
        <v>422</v>
      </c>
      <c r="V38" s="127" t="s">
        <v>339</v>
      </c>
      <c r="W38" s="107" t="s">
        <v>423</v>
      </c>
      <c r="X38" s="156" t="s">
        <v>340</v>
      </c>
      <c r="Y38" s="127"/>
      <c r="Z38" s="127"/>
      <c r="AA38" s="127"/>
      <c r="AB38" s="139"/>
      <c r="AC38" s="139"/>
      <c r="AD38" s="109"/>
      <c r="AE38" s="128"/>
      <c r="AF38" s="127"/>
      <c r="AG38" s="127"/>
      <c r="AH38" s="127"/>
      <c r="AI38" s="127"/>
      <c r="AJ38" s="7"/>
    </row>
    <row r="39" spans="1:36" ht="240" customHeight="1" x14ac:dyDescent="0.35">
      <c r="A39" s="188"/>
      <c r="B39" s="149" t="s">
        <v>49</v>
      </c>
      <c r="C39" s="170" t="s">
        <v>221</v>
      </c>
      <c r="D39" s="107" t="s">
        <v>222</v>
      </c>
      <c r="E39" s="107" t="s">
        <v>223</v>
      </c>
      <c r="F39" s="133" t="s">
        <v>101</v>
      </c>
      <c r="G39" s="133" t="s">
        <v>111</v>
      </c>
      <c r="H39" s="107" t="s">
        <v>224</v>
      </c>
      <c r="I39" s="105" t="s">
        <v>225</v>
      </c>
      <c r="J39" s="105" t="s">
        <v>104</v>
      </c>
      <c r="K39" s="107" t="s">
        <v>105</v>
      </c>
      <c r="L39" s="107" t="s">
        <v>105</v>
      </c>
      <c r="M39" s="107" t="s">
        <v>106</v>
      </c>
      <c r="N39" s="106"/>
      <c r="O39" s="145"/>
      <c r="P39" s="106"/>
      <c r="Q39" s="106" t="s">
        <v>14</v>
      </c>
      <c r="R39" s="106"/>
      <c r="S39" s="22"/>
      <c r="T39" s="167" t="s">
        <v>492</v>
      </c>
      <c r="U39" s="156" t="s">
        <v>424</v>
      </c>
      <c r="V39" s="156"/>
      <c r="W39" s="127" t="s">
        <v>425</v>
      </c>
      <c r="X39" s="156" t="s">
        <v>327</v>
      </c>
      <c r="Y39" s="127"/>
      <c r="Z39" s="127"/>
      <c r="AA39" s="127"/>
      <c r="AB39" s="139"/>
      <c r="AC39" s="139"/>
      <c r="AD39" s="127"/>
      <c r="AE39" s="128"/>
      <c r="AF39" s="127"/>
      <c r="AG39" s="127"/>
      <c r="AH39" s="127"/>
      <c r="AI39" s="127"/>
      <c r="AJ39" s="7"/>
    </row>
    <row r="40" spans="1:36" ht="71.25" customHeight="1" x14ac:dyDescent="0.35">
      <c r="A40" s="188"/>
      <c r="B40" s="9" t="s">
        <v>50</v>
      </c>
      <c r="C40" s="119" t="s">
        <v>226</v>
      </c>
      <c r="D40" s="109" t="s">
        <v>227</v>
      </c>
      <c r="E40" s="109"/>
      <c r="F40" s="133" t="s">
        <v>228</v>
      </c>
      <c r="G40" s="133" t="s">
        <v>229</v>
      </c>
      <c r="H40" s="109" t="s">
        <v>230</v>
      </c>
      <c r="I40" s="131"/>
      <c r="J40" s="107" t="s">
        <v>231</v>
      </c>
      <c r="K40" s="107" t="s">
        <v>113</v>
      </c>
      <c r="L40" s="107" t="s">
        <v>113</v>
      </c>
      <c r="M40" s="109" t="s">
        <v>106</v>
      </c>
      <c r="N40" s="106"/>
      <c r="O40" s="106"/>
      <c r="P40" s="106"/>
      <c r="Q40" s="106" t="s">
        <v>14</v>
      </c>
      <c r="R40" s="106"/>
      <c r="S40" s="22"/>
      <c r="T40" s="156" t="s">
        <v>426</v>
      </c>
      <c r="U40" s="156" t="s">
        <v>427</v>
      </c>
      <c r="V40" s="156" t="s">
        <v>428</v>
      </c>
      <c r="W40" s="109" t="s">
        <v>429</v>
      </c>
      <c r="X40" s="156"/>
      <c r="Y40" s="127"/>
      <c r="Z40" s="127"/>
      <c r="AA40" s="127"/>
      <c r="AB40" s="139"/>
      <c r="AC40" s="139"/>
      <c r="AD40" s="127"/>
      <c r="AE40" s="128"/>
      <c r="AF40" s="127"/>
      <c r="AG40" s="127"/>
      <c r="AH40" s="127"/>
      <c r="AI40" s="127"/>
      <c r="AJ40" s="7"/>
    </row>
    <row r="41" spans="1:36" ht="173.25" customHeight="1" x14ac:dyDescent="0.35">
      <c r="A41" s="188"/>
      <c r="B41" s="9" t="s">
        <v>51</v>
      </c>
      <c r="C41" s="119" t="s">
        <v>232</v>
      </c>
      <c r="D41" s="109" t="s">
        <v>233</v>
      </c>
      <c r="E41" s="109" t="s">
        <v>234</v>
      </c>
      <c r="F41" s="133" t="s">
        <v>101</v>
      </c>
      <c r="G41" s="133" t="s">
        <v>111</v>
      </c>
      <c r="H41" s="109" t="s">
        <v>235</v>
      </c>
      <c r="I41" s="131" t="s">
        <v>193</v>
      </c>
      <c r="J41" s="107" t="s">
        <v>236</v>
      </c>
      <c r="K41" s="107" t="s">
        <v>105</v>
      </c>
      <c r="L41" s="107" t="s">
        <v>105</v>
      </c>
      <c r="M41" s="109" t="s">
        <v>118</v>
      </c>
      <c r="N41" s="137"/>
      <c r="O41" s="137"/>
      <c r="P41" s="137"/>
      <c r="Q41" s="137"/>
      <c r="R41" s="137"/>
      <c r="S41" s="138"/>
      <c r="T41" s="156" t="s">
        <v>430</v>
      </c>
      <c r="U41" s="156"/>
      <c r="V41" s="156" t="s">
        <v>431</v>
      </c>
      <c r="W41" s="109" t="s">
        <v>429</v>
      </c>
      <c r="X41" s="156"/>
      <c r="Y41" s="127"/>
      <c r="Z41" s="127"/>
      <c r="AA41" s="127"/>
      <c r="AB41" s="139"/>
      <c r="AC41" s="139"/>
      <c r="AD41" s="127"/>
      <c r="AE41" s="128"/>
      <c r="AF41" s="127"/>
      <c r="AG41" s="127"/>
      <c r="AH41" s="127"/>
      <c r="AI41" s="127"/>
      <c r="AJ41" s="7"/>
    </row>
    <row r="42" spans="1:36" ht="55.5" customHeight="1" x14ac:dyDescent="0.35">
      <c r="A42" s="188"/>
      <c r="B42" s="9" t="s">
        <v>52</v>
      </c>
      <c r="C42" s="119" t="s">
        <v>237</v>
      </c>
      <c r="D42" s="109" t="s">
        <v>238</v>
      </c>
      <c r="E42" s="109" t="s">
        <v>239</v>
      </c>
      <c r="F42" s="133" t="s">
        <v>101</v>
      </c>
      <c r="G42" s="133" t="s">
        <v>111</v>
      </c>
      <c r="H42" s="109" t="s">
        <v>240</v>
      </c>
      <c r="I42" s="131"/>
      <c r="J42" s="107" t="s">
        <v>241</v>
      </c>
      <c r="K42" s="107" t="s">
        <v>105</v>
      </c>
      <c r="L42" s="107" t="s">
        <v>105</v>
      </c>
      <c r="M42" s="109" t="s">
        <v>106</v>
      </c>
      <c r="N42" s="137"/>
      <c r="O42" s="137"/>
      <c r="P42" s="137"/>
      <c r="Q42" s="137"/>
      <c r="R42" s="137"/>
      <c r="S42" s="138"/>
      <c r="T42" s="156" t="s">
        <v>432</v>
      </c>
      <c r="U42" s="156"/>
      <c r="V42" s="156" t="s">
        <v>433</v>
      </c>
      <c r="W42" s="109" t="s">
        <v>434</v>
      </c>
      <c r="X42" s="156"/>
      <c r="Y42" s="127"/>
      <c r="Z42" s="127"/>
      <c r="AA42" s="127"/>
      <c r="AB42" s="139"/>
      <c r="AC42" s="139"/>
      <c r="AD42" s="127"/>
      <c r="AE42" s="128"/>
      <c r="AF42" s="127"/>
      <c r="AG42" s="127"/>
      <c r="AH42" s="127"/>
      <c r="AI42" s="127"/>
      <c r="AJ42" s="7"/>
    </row>
    <row r="43" spans="1:36" ht="253.5" customHeight="1" x14ac:dyDescent="0.35">
      <c r="A43" s="188"/>
      <c r="B43" s="9" t="s">
        <v>53</v>
      </c>
      <c r="C43" s="159" t="s">
        <v>242</v>
      </c>
      <c r="D43" s="109" t="s">
        <v>243</v>
      </c>
      <c r="E43" s="109"/>
      <c r="F43" s="133" t="s">
        <v>228</v>
      </c>
      <c r="G43" s="133" t="s">
        <v>229</v>
      </c>
      <c r="H43" s="109" t="s">
        <v>244</v>
      </c>
      <c r="I43" s="131" t="s">
        <v>245</v>
      </c>
      <c r="J43" s="107" t="s">
        <v>246</v>
      </c>
      <c r="K43" s="107" t="s">
        <v>105</v>
      </c>
      <c r="L43" s="107" t="s">
        <v>105</v>
      </c>
      <c r="M43" s="109" t="s">
        <v>106</v>
      </c>
      <c r="N43" s="137"/>
      <c r="O43" s="145" t="s">
        <v>14</v>
      </c>
      <c r="P43" s="137"/>
      <c r="Q43" s="137"/>
      <c r="R43" s="137"/>
      <c r="S43" s="138"/>
      <c r="T43" s="167" t="s">
        <v>366</v>
      </c>
      <c r="U43" s="156" t="s">
        <v>350</v>
      </c>
      <c r="V43" s="156" t="s">
        <v>435</v>
      </c>
      <c r="W43" s="127" t="s">
        <v>436</v>
      </c>
      <c r="X43" s="156" t="s">
        <v>319</v>
      </c>
      <c r="Y43" s="127"/>
      <c r="Z43" s="127"/>
      <c r="AA43" s="127"/>
      <c r="AB43" s="139"/>
      <c r="AC43" s="139"/>
      <c r="AD43" s="127"/>
      <c r="AE43" s="128"/>
      <c r="AF43" s="127"/>
      <c r="AG43" s="127"/>
      <c r="AH43" s="127"/>
      <c r="AI43" s="127"/>
      <c r="AJ43" s="7"/>
    </row>
    <row r="44" spans="1:36" ht="165" customHeight="1" x14ac:dyDescent="0.35">
      <c r="A44" s="188"/>
      <c r="B44" s="9" t="s">
        <v>54</v>
      </c>
      <c r="C44" s="159" t="s">
        <v>247</v>
      </c>
      <c r="D44" s="107" t="s">
        <v>248</v>
      </c>
      <c r="E44" s="109" t="s">
        <v>249</v>
      </c>
      <c r="F44" s="133" t="s">
        <v>101</v>
      </c>
      <c r="G44" s="133" t="s">
        <v>111</v>
      </c>
      <c r="H44" s="107" t="s">
        <v>250</v>
      </c>
      <c r="I44" s="105" t="s">
        <v>245</v>
      </c>
      <c r="J44" s="131" t="s">
        <v>104</v>
      </c>
      <c r="K44" s="107" t="s">
        <v>105</v>
      </c>
      <c r="L44" s="107" t="s">
        <v>105</v>
      </c>
      <c r="M44" s="109" t="s">
        <v>106</v>
      </c>
      <c r="N44" s="106"/>
      <c r="O44" s="145" t="s">
        <v>14</v>
      </c>
      <c r="P44" s="106"/>
      <c r="Q44" s="106"/>
      <c r="R44" s="106"/>
      <c r="S44" s="22"/>
      <c r="T44" s="156" t="s">
        <v>438</v>
      </c>
      <c r="U44" s="156" t="s">
        <v>337</v>
      </c>
      <c r="V44" s="156" t="s">
        <v>439</v>
      </c>
      <c r="W44" s="127" t="s">
        <v>440</v>
      </c>
      <c r="X44" s="156" t="s">
        <v>319</v>
      </c>
      <c r="Y44" s="127"/>
      <c r="Z44" s="127"/>
      <c r="AA44" s="127"/>
      <c r="AB44" s="139"/>
      <c r="AC44" s="139"/>
      <c r="AD44" s="127"/>
      <c r="AE44" s="128"/>
      <c r="AF44" s="127"/>
      <c r="AG44" s="127"/>
      <c r="AH44" s="127"/>
      <c r="AI44" s="127"/>
      <c r="AJ44" s="7"/>
    </row>
    <row r="45" spans="1:36" ht="155.25" customHeight="1" x14ac:dyDescent="0.35">
      <c r="A45" s="188"/>
      <c r="B45" s="9" t="s">
        <v>55</v>
      </c>
      <c r="C45" s="159" t="s">
        <v>251</v>
      </c>
      <c r="D45" s="109" t="s">
        <v>252</v>
      </c>
      <c r="E45" s="109" t="s">
        <v>253</v>
      </c>
      <c r="F45" s="133" t="s">
        <v>101</v>
      </c>
      <c r="G45" s="133" t="s">
        <v>111</v>
      </c>
      <c r="H45" s="107" t="s">
        <v>254</v>
      </c>
      <c r="I45" s="131" t="s">
        <v>255</v>
      </c>
      <c r="J45" s="109" t="s">
        <v>104</v>
      </c>
      <c r="K45" s="109" t="s">
        <v>105</v>
      </c>
      <c r="L45" s="107" t="s">
        <v>105</v>
      </c>
      <c r="M45" s="109" t="s">
        <v>118</v>
      </c>
      <c r="N45" s="106"/>
      <c r="O45" s="106"/>
      <c r="P45" s="106"/>
      <c r="Q45" s="106" t="s">
        <v>14</v>
      </c>
      <c r="R45" s="106"/>
      <c r="S45" s="22"/>
      <c r="T45" s="156" t="s">
        <v>437</v>
      </c>
      <c r="U45" s="156" t="s">
        <v>367</v>
      </c>
      <c r="V45" s="156" t="s">
        <v>441</v>
      </c>
      <c r="W45" s="127" t="s">
        <v>442</v>
      </c>
      <c r="X45" s="156" t="s">
        <v>341</v>
      </c>
      <c r="Y45" s="107"/>
      <c r="Z45" s="109"/>
      <c r="AA45" s="127"/>
      <c r="AB45" s="139"/>
      <c r="AC45" s="139"/>
      <c r="AD45" s="127"/>
      <c r="AE45" s="128"/>
      <c r="AF45" s="127"/>
      <c r="AG45" s="127"/>
      <c r="AH45" s="127"/>
      <c r="AI45" s="127"/>
      <c r="AJ45" s="7"/>
    </row>
    <row r="46" spans="1:36" ht="164.25" customHeight="1" x14ac:dyDescent="0.35">
      <c r="A46" s="188"/>
      <c r="B46" s="9" t="s">
        <v>56</v>
      </c>
      <c r="C46" s="159" t="s">
        <v>256</v>
      </c>
      <c r="D46" s="129" t="s">
        <v>257</v>
      </c>
      <c r="E46" s="109" t="s">
        <v>258</v>
      </c>
      <c r="F46" s="133" t="s">
        <v>116</v>
      </c>
      <c r="G46" s="133" t="s">
        <v>204</v>
      </c>
      <c r="H46" s="107" t="s">
        <v>259</v>
      </c>
      <c r="I46" s="131" t="s">
        <v>193</v>
      </c>
      <c r="J46" s="109" t="s">
        <v>104</v>
      </c>
      <c r="K46" s="109" t="s">
        <v>105</v>
      </c>
      <c r="L46" s="107" t="s">
        <v>105</v>
      </c>
      <c r="M46" s="109" t="s">
        <v>118</v>
      </c>
      <c r="N46" s="106"/>
      <c r="O46" s="106" t="s">
        <v>14</v>
      </c>
      <c r="P46" s="106"/>
      <c r="Q46" s="106"/>
      <c r="R46" s="106"/>
      <c r="S46" s="22"/>
      <c r="T46" s="156" t="s">
        <v>443</v>
      </c>
      <c r="U46" s="156" t="s">
        <v>320</v>
      </c>
      <c r="V46" s="127" t="s">
        <v>444</v>
      </c>
      <c r="W46" s="107" t="s">
        <v>445</v>
      </c>
      <c r="X46" s="156" t="s">
        <v>328</v>
      </c>
      <c r="Y46" s="127"/>
      <c r="Z46" s="109"/>
      <c r="AA46" s="127"/>
      <c r="AB46" s="139"/>
      <c r="AC46" s="139"/>
      <c r="AD46" s="127"/>
      <c r="AE46" s="128"/>
      <c r="AF46" s="127"/>
      <c r="AG46" s="127"/>
      <c r="AH46" s="127"/>
      <c r="AI46" s="127"/>
      <c r="AJ46" s="7"/>
    </row>
    <row r="47" spans="1:36" ht="169.5" customHeight="1" x14ac:dyDescent="0.35">
      <c r="A47" s="187" t="s">
        <v>90</v>
      </c>
      <c r="B47" s="9" t="s">
        <v>57</v>
      </c>
      <c r="C47" s="160" t="s">
        <v>260</v>
      </c>
      <c r="D47" s="107" t="s">
        <v>261</v>
      </c>
      <c r="E47" s="107" t="s">
        <v>149</v>
      </c>
      <c r="F47" s="133" t="s">
        <v>101</v>
      </c>
      <c r="G47" s="133" t="s">
        <v>111</v>
      </c>
      <c r="H47" s="107" t="s">
        <v>262</v>
      </c>
      <c r="I47" s="131" t="s">
        <v>263</v>
      </c>
      <c r="J47" s="109" t="s">
        <v>104</v>
      </c>
      <c r="K47" s="109" t="s">
        <v>105</v>
      </c>
      <c r="L47" s="107" t="s">
        <v>264</v>
      </c>
      <c r="M47" s="107" t="s">
        <v>106</v>
      </c>
      <c r="N47" s="106"/>
      <c r="O47" s="106"/>
      <c r="P47" s="106"/>
      <c r="Q47" s="106" t="s">
        <v>14</v>
      </c>
      <c r="R47" s="106"/>
      <c r="S47" s="22"/>
      <c r="T47" s="156" t="s">
        <v>368</v>
      </c>
      <c r="U47" s="127" t="s">
        <v>351</v>
      </c>
      <c r="V47" s="156" t="s">
        <v>446</v>
      </c>
      <c r="W47" s="107" t="s">
        <v>447</v>
      </c>
      <c r="X47" s="127" t="s">
        <v>329</v>
      </c>
      <c r="Y47" s="127"/>
      <c r="Z47" s="127"/>
      <c r="AA47" s="127"/>
      <c r="AB47" s="139"/>
      <c r="AC47" s="139"/>
      <c r="AD47" s="127"/>
      <c r="AE47" s="128"/>
      <c r="AF47" s="127"/>
      <c r="AG47" s="127"/>
      <c r="AH47" s="127"/>
      <c r="AI47" s="127"/>
      <c r="AJ47" s="7"/>
    </row>
    <row r="48" spans="1:36" ht="179.25" customHeight="1" x14ac:dyDescent="0.35">
      <c r="A48" s="188"/>
      <c r="B48" s="9" t="s">
        <v>58</v>
      </c>
      <c r="C48" s="160" t="s">
        <v>265</v>
      </c>
      <c r="D48" s="107" t="s">
        <v>266</v>
      </c>
      <c r="E48" s="107" t="s">
        <v>267</v>
      </c>
      <c r="F48" s="133" t="s">
        <v>101</v>
      </c>
      <c r="G48" s="133" t="s">
        <v>111</v>
      </c>
      <c r="H48" s="107" t="s">
        <v>268</v>
      </c>
      <c r="I48" s="131"/>
      <c r="J48" s="109" t="s">
        <v>104</v>
      </c>
      <c r="K48" s="109" t="s">
        <v>105</v>
      </c>
      <c r="L48" s="107" t="s">
        <v>105</v>
      </c>
      <c r="M48" s="107" t="s">
        <v>106</v>
      </c>
      <c r="N48" s="106"/>
      <c r="O48" s="106"/>
      <c r="P48" s="106"/>
      <c r="Q48" s="106" t="s">
        <v>14</v>
      </c>
      <c r="R48" s="106"/>
      <c r="S48" s="22"/>
      <c r="T48" s="178" t="s">
        <v>369</v>
      </c>
      <c r="U48" s="127" t="s">
        <v>352</v>
      </c>
      <c r="V48" s="127" t="s">
        <v>448</v>
      </c>
      <c r="W48" s="107" t="s">
        <v>449</v>
      </c>
      <c r="X48" s="127" t="s">
        <v>342</v>
      </c>
      <c r="Y48" s="109"/>
      <c r="Z48" s="127"/>
      <c r="AA48" s="127"/>
      <c r="AB48" s="139"/>
      <c r="AC48" s="139"/>
      <c r="AD48" s="127"/>
      <c r="AE48" s="128"/>
      <c r="AF48" s="127"/>
      <c r="AG48" s="127"/>
      <c r="AH48" s="127"/>
      <c r="AI48" s="127"/>
      <c r="AJ48" s="7"/>
    </row>
    <row r="49" spans="1:36" ht="30" customHeight="1" x14ac:dyDescent="0.35">
      <c r="A49" s="188"/>
      <c r="B49" s="9" t="s">
        <v>59</v>
      </c>
      <c r="C49" s="160" t="s">
        <v>269</v>
      </c>
      <c r="D49" s="118" t="s">
        <v>270</v>
      </c>
      <c r="E49" s="118" t="s">
        <v>271</v>
      </c>
      <c r="F49" s="133" t="s">
        <v>101</v>
      </c>
      <c r="G49" s="133" t="s">
        <v>111</v>
      </c>
      <c r="H49" s="107" t="s">
        <v>272</v>
      </c>
      <c r="I49" s="131" t="s">
        <v>273</v>
      </c>
      <c r="J49" s="109" t="s">
        <v>104</v>
      </c>
      <c r="K49" s="107" t="s">
        <v>105</v>
      </c>
      <c r="L49" s="107" t="s">
        <v>105</v>
      </c>
      <c r="M49" s="118" t="s">
        <v>118</v>
      </c>
      <c r="N49" s="106"/>
      <c r="O49" s="106"/>
      <c r="P49" s="106"/>
      <c r="Q49" s="106" t="s">
        <v>14</v>
      </c>
      <c r="R49" s="106"/>
      <c r="S49" s="22"/>
      <c r="T49" s="127"/>
      <c r="U49" s="127"/>
      <c r="V49" s="127" t="s">
        <v>450</v>
      </c>
      <c r="W49" s="107" t="s">
        <v>451</v>
      </c>
      <c r="X49" s="127" t="s">
        <v>330</v>
      </c>
      <c r="Y49" s="127"/>
      <c r="Z49" s="127"/>
      <c r="AA49" s="127"/>
      <c r="AB49" s="139"/>
      <c r="AC49" s="139"/>
      <c r="AD49" s="127"/>
      <c r="AE49" s="128"/>
      <c r="AF49" s="127"/>
      <c r="AG49" s="127"/>
      <c r="AH49" s="127"/>
      <c r="AI49" s="127"/>
      <c r="AJ49" s="7"/>
    </row>
    <row r="50" spans="1:36" ht="104.25" customHeight="1" x14ac:dyDescent="0.35">
      <c r="A50" s="188"/>
      <c r="B50" s="9" t="s">
        <v>60</v>
      </c>
      <c r="C50" s="121" t="s">
        <v>274</v>
      </c>
      <c r="D50" s="118" t="s">
        <v>275</v>
      </c>
      <c r="E50" s="118" t="s">
        <v>276</v>
      </c>
      <c r="F50" s="133" t="s">
        <v>101</v>
      </c>
      <c r="G50" s="133" t="s">
        <v>204</v>
      </c>
      <c r="H50" s="107" t="s">
        <v>277</v>
      </c>
      <c r="I50" s="131" t="s">
        <v>278</v>
      </c>
      <c r="J50" s="109" t="s">
        <v>104</v>
      </c>
      <c r="K50" s="107" t="s">
        <v>105</v>
      </c>
      <c r="L50" s="107" t="s">
        <v>105</v>
      </c>
      <c r="M50" s="118" t="s">
        <v>106</v>
      </c>
      <c r="N50" s="137"/>
      <c r="O50" s="137"/>
      <c r="P50" s="137"/>
      <c r="Q50" s="137"/>
      <c r="R50" s="137"/>
      <c r="S50" s="138"/>
      <c r="T50" s="158" t="s">
        <v>370</v>
      </c>
      <c r="U50" s="158" t="s">
        <v>371</v>
      </c>
      <c r="V50" s="127" t="s">
        <v>450</v>
      </c>
      <c r="W50" s="107" t="s">
        <v>452</v>
      </c>
      <c r="X50" s="127"/>
      <c r="Y50" s="127"/>
      <c r="Z50" s="127"/>
      <c r="AA50" s="127"/>
      <c r="AB50" s="139"/>
      <c r="AC50" s="139"/>
      <c r="AD50" s="127"/>
      <c r="AE50" s="128"/>
      <c r="AF50" s="127"/>
      <c r="AG50" s="127"/>
      <c r="AH50" s="127"/>
      <c r="AI50" s="127"/>
      <c r="AJ50" s="7"/>
    </row>
    <row r="51" spans="1:36" ht="120" customHeight="1" x14ac:dyDescent="0.35">
      <c r="A51" s="188"/>
      <c r="B51" s="9" t="s">
        <v>61</v>
      </c>
      <c r="C51" s="160" t="s">
        <v>279</v>
      </c>
      <c r="D51" s="118" t="s">
        <v>280</v>
      </c>
      <c r="E51" s="118" t="s">
        <v>281</v>
      </c>
      <c r="F51" s="133" t="s">
        <v>101</v>
      </c>
      <c r="G51" s="133" t="s">
        <v>116</v>
      </c>
      <c r="H51" s="107" t="s">
        <v>282</v>
      </c>
      <c r="I51" s="131" t="s">
        <v>273</v>
      </c>
      <c r="J51" s="109" t="s">
        <v>104</v>
      </c>
      <c r="K51" s="107" t="s">
        <v>105</v>
      </c>
      <c r="L51" s="107" t="s">
        <v>105</v>
      </c>
      <c r="M51" s="118" t="s">
        <v>118</v>
      </c>
      <c r="N51" s="137"/>
      <c r="O51" s="145"/>
      <c r="P51" s="137"/>
      <c r="Q51" s="137" t="s">
        <v>14</v>
      </c>
      <c r="R51" s="137"/>
      <c r="S51" s="138"/>
      <c r="T51" s="156" t="s">
        <v>372</v>
      </c>
      <c r="U51" s="156" t="s">
        <v>321</v>
      </c>
      <c r="V51" s="156" t="s">
        <v>450</v>
      </c>
      <c r="W51" s="107" t="s">
        <v>453</v>
      </c>
      <c r="X51" s="156" t="s">
        <v>331</v>
      </c>
      <c r="Y51" s="127"/>
      <c r="Z51" s="127"/>
      <c r="AA51" s="127"/>
      <c r="AB51" s="139"/>
      <c r="AC51" s="139"/>
      <c r="AD51" s="127"/>
      <c r="AE51" s="128"/>
      <c r="AF51" s="127"/>
      <c r="AG51" s="127"/>
      <c r="AH51" s="127"/>
      <c r="AI51" s="127"/>
      <c r="AJ51" s="7"/>
    </row>
    <row r="52" spans="1:36" ht="30" customHeight="1" x14ac:dyDescent="0.35">
      <c r="A52" s="188"/>
      <c r="B52" s="9" t="s">
        <v>62</v>
      </c>
      <c r="C52" s="121" t="s">
        <v>283</v>
      </c>
      <c r="D52" s="118" t="s">
        <v>284</v>
      </c>
      <c r="E52" s="118" t="s">
        <v>285</v>
      </c>
      <c r="F52" s="133" t="s">
        <v>116</v>
      </c>
      <c r="G52" s="133" t="s">
        <v>111</v>
      </c>
      <c r="H52" s="109" t="s">
        <v>286</v>
      </c>
      <c r="I52" s="131" t="s">
        <v>273</v>
      </c>
      <c r="J52" s="109" t="s">
        <v>104</v>
      </c>
      <c r="K52" s="107" t="s">
        <v>105</v>
      </c>
      <c r="L52" s="107" t="s">
        <v>105</v>
      </c>
      <c r="M52" s="118" t="s">
        <v>118</v>
      </c>
      <c r="N52" s="106"/>
      <c r="O52" s="106"/>
      <c r="P52" s="106"/>
      <c r="Q52" s="106"/>
      <c r="R52" s="106"/>
      <c r="S52" s="22"/>
      <c r="T52" s="156"/>
      <c r="U52" s="156"/>
      <c r="V52" s="156" t="s">
        <v>450</v>
      </c>
      <c r="W52" s="109" t="s">
        <v>451</v>
      </c>
      <c r="X52" s="156"/>
      <c r="Y52" s="127"/>
      <c r="Z52" s="127"/>
      <c r="AA52" s="127"/>
      <c r="AB52" s="139"/>
      <c r="AC52" s="139"/>
      <c r="AD52" s="127"/>
      <c r="AE52" s="128"/>
      <c r="AF52" s="127"/>
      <c r="AG52" s="127"/>
      <c r="AH52" s="127"/>
      <c r="AI52" s="127"/>
      <c r="AJ52" s="7"/>
    </row>
    <row r="53" spans="1:36" ht="30" customHeight="1" x14ac:dyDescent="0.35">
      <c r="A53" s="189"/>
      <c r="B53" s="9" t="s">
        <v>63</v>
      </c>
      <c r="C53" s="119" t="s">
        <v>287</v>
      </c>
      <c r="D53" s="107" t="s">
        <v>288</v>
      </c>
      <c r="E53" s="107" t="s">
        <v>289</v>
      </c>
      <c r="F53" s="133" t="s">
        <v>101</v>
      </c>
      <c r="G53" s="133" t="s">
        <v>85</v>
      </c>
      <c r="H53" s="107" t="s">
        <v>290</v>
      </c>
      <c r="I53" s="131" t="s">
        <v>214</v>
      </c>
      <c r="J53" s="107" t="s">
        <v>104</v>
      </c>
      <c r="K53" s="107" t="s">
        <v>105</v>
      </c>
      <c r="L53" s="107" t="s">
        <v>105</v>
      </c>
      <c r="M53" s="107" t="s">
        <v>118</v>
      </c>
      <c r="N53" s="106"/>
      <c r="O53" s="106"/>
      <c r="P53" s="106"/>
      <c r="Q53" s="106"/>
      <c r="R53" s="106"/>
      <c r="S53" s="22"/>
      <c r="T53" s="156"/>
      <c r="U53" s="156"/>
      <c r="V53" s="156" t="s">
        <v>454</v>
      </c>
      <c r="W53" s="107" t="s">
        <v>451</v>
      </c>
      <c r="X53" s="156" t="s">
        <v>332</v>
      </c>
      <c r="Y53" s="127"/>
      <c r="Z53" s="127"/>
      <c r="AA53" s="127"/>
      <c r="AB53" s="139"/>
      <c r="AC53" s="139"/>
      <c r="AD53" s="127"/>
      <c r="AE53" s="128"/>
      <c r="AF53" s="127"/>
      <c r="AG53" s="127"/>
      <c r="AH53" s="127"/>
      <c r="AI53" s="127"/>
      <c r="AJ53" s="7"/>
    </row>
    <row r="54" spans="1:36" x14ac:dyDescent="0.35">
      <c r="AJ54" s="7"/>
    </row>
    <row r="55" spans="1:36" x14ac:dyDescent="0.35">
      <c r="B55" s="23"/>
      <c r="AJ55" s="7"/>
    </row>
    <row r="56" spans="1:36" ht="15" thickBot="1" x14ac:dyDescent="0.4">
      <c r="L56" s="29"/>
      <c r="AJ56" s="7"/>
    </row>
    <row r="57" spans="1:36" ht="26.25" customHeight="1" thickBot="1" x14ac:dyDescent="0.4">
      <c r="A57" s="25" t="s">
        <v>317</v>
      </c>
      <c r="B57" s="26"/>
      <c r="C57" s="26"/>
      <c r="D57" s="26"/>
      <c r="E57" s="26"/>
      <c r="F57" s="26"/>
      <c r="G57" s="26"/>
      <c r="H57" s="26"/>
      <c r="I57" s="26"/>
      <c r="J57" s="26"/>
      <c r="K57" s="26"/>
      <c r="L57" s="28"/>
      <c r="M57" s="27"/>
      <c r="AJ57" s="7"/>
    </row>
    <row r="58" spans="1:36" ht="26.25" customHeight="1" thickBot="1" x14ac:dyDescent="0.4">
      <c r="A58" s="12"/>
      <c r="B58" s="13"/>
      <c r="C58" s="13"/>
      <c r="D58" s="14"/>
      <c r="E58" s="14"/>
      <c r="F58" s="14"/>
      <c r="G58" s="14"/>
      <c r="H58" s="14"/>
      <c r="I58" s="14"/>
      <c r="J58" s="14"/>
      <c r="K58" s="14"/>
      <c r="L58" s="14"/>
      <c r="M58" s="14"/>
      <c r="N58" s="14"/>
      <c r="AJ58" s="7"/>
    </row>
    <row r="59" spans="1:36" ht="43.5" customHeight="1" thickBot="1" x14ac:dyDescent="0.4">
      <c r="A59" s="16" t="s">
        <v>318</v>
      </c>
      <c r="B59" s="17"/>
      <c r="C59" s="18">
        <f>COUNTA(C63:C68,C72:C72,C73:C73)</f>
        <v>0</v>
      </c>
      <c r="AJ59" s="7"/>
    </row>
    <row r="60" spans="1:36" x14ac:dyDescent="0.35">
      <c r="AJ60" s="7"/>
    </row>
    <row r="61" spans="1:36" ht="15.75" customHeight="1" x14ac:dyDescent="0.35">
      <c r="A61" s="223" t="s">
        <v>69</v>
      </c>
      <c r="B61" s="245" t="s">
        <v>23</v>
      </c>
      <c r="C61" s="222" t="s">
        <v>91</v>
      </c>
      <c r="D61" s="222" t="s">
        <v>92</v>
      </c>
      <c r="E61" s="222" t="s">
        <v>18</v>
      </c>
      <c r="F61" s="225" t="s">
        <v>19</v>
      </c>
      <c r="G61" s="225"/>
      <c r="H61" s="222" t="s">
        <v>93</v>
      </c>
      <c r="I61" s="221" t="s">
        <v>20</v>
      </c>
      <c r="J61" s="222" t="s">
        <v>21</v>
      </c>
      <c r="K61" s="222" t="s">
        <v>94</v>
      </c>
      <c r="L61" s="222"/>
      <c r="M61" s="222" t="s">
        <v>95</v>
      </c>
      <c r="N61" s="11"/>
      <c r="AJ61" s="7"/>
    </row>
    <row r="62" spans="1:36" ht="15.5" x14ac:dyDescent="0.35">
      <c r="A62" s="224"/>
      <c r="B62" s="245"/>
      <c r="C62" s="222"/>
      <c r="D62" s="222"/>
      <c r="E62" s="222"/>
      <c r="F62" s="141" t="s">
        <v>22</v>
      </c>
      <c r="G62" s="141" t="s">
        <v>96</v>
      </c>
      <c r="H62" s="222"/>
      <c r="I62" s="221"/>
      <c r="J62" s="222"/>
      <c r="K62" s="142" t="s">
        <v>70</v>
      </c>
      <c r="L62" s="142" t="s">
        <v>97</v>
      </c>
      <c r="M62" s="222"/>
      <c r="N62" s="8"/>
      <c r="AJ62" s="7"/>
    </row>
    <row r="63" spans="1:36" ht="15.5" x14ac:dyDescent="0.35">
      <c r="A63" s="229"/>
      <c r="B63" s="9"/>
      <c r="C63" s="122"/>
      <c r="D63" s="110"/>
      <c r="E63" s="110"/>
      <c r="F63" s="111"/>
      <c r="G63" s="111"/>
      <c r="H63" s="107"/>
      <c r="I63" s="134"/>
      <c r="J63" s="112"/>
      <c r="K63" s="112"/>
      <c r="L63" s="112"/>
      <c r="M63" s="112"/>
      <c r="N63" s="8"/>
      <c r="AJ63" s="7"/>
    </row>
    <row r="64" spans="1:36" ht="15.5" x14ac:dyDescent="0.35">
      <c r="A64" s="230"/>
      <c r="B64" s="9"/>
      <c r="C64" s="122"/>
      <c r="D64" s="110"/>
      <c r="E64" s="110"/>
      <c r="F64" s="111"/>
      <c r="G64" s="111"/>
      <c r="H64" s="107"/>
      <c r="I64" s="134"/>
      <c r="J64" s="110"/>
      <c r="K64" s="110"/>
      <c r="L64" s="110"/>
      <c r="M64" s="110"/>
      <c r="N64" s="8"/>
      <c r="AJ64" s="7"/>
    </row>
    <row r="65" spans="1:36" ht="15.5" x14ac:dyDescent="0.35">
      <c r="A65" s="230"/>
      <c r="B65" s="9"/>
      <c r="C65" s="122"/>
      <c r="D65" s="110"/>
      <c r="E65" s="110"/>
      <c r="F65" s="111"/>
      <c r="G65" s="111"/>
      <c r="H65" s="107"/>
      <c r="I65" s="134"/>
      <c r="J65" s="110"/>
      <c r="K65" s="110"/>
      <c r="L65" s="110"/>
      <c r="M65" s="110"/>
      <c r="N65" s="8"/>
      <c r="AJ65" s="7"/>
    </row>
    <row r="66" spans="1:36" ht="15.5" x14ac:dyDescent="0.35">
      <c r="A66" s="230"/>
      <c r="B66" s="9"/>
      <c r="C66" s="123"/>
      <c r="D66" s="113"/>
      <c r="E66" s="113"/>
      <c r="F66" s="111"/>
      <c r="G66" s="111"/>
      <c r="H66" s="113"/>
      <c r="I66" s="135"/>
      <c r="J66" s="114"/>
      <c r="K66" s="113"/>
      <c r="L66" s="113"/>
      <c r="M66" s="113"/>
      <c r="N66" s="8"/>
      <c r="AJ66" s="7"/>
    </row>
    <row r="67" spans="1:36" ht="15.5" x14ac:dyDescent="0.35">
      <c r="A67" s="230"/>
      <c r="B67" s="9"/>
      <c r="C67" s="123"/>
      <c r="D67" s="113"/>
      <c r="E67" s="113"/>
      <c r="F67" s="111"/>
      <c r="G67" s="111"/>
      <c r="H67" s="107"/>
      <c r="I67" s="135"/>
      <c r="J67" s="114"/>
      <c r="K67" s="113"/>
      <c r="L67" s="113"/>
      <c r="M67" s="113"/>
      <c r="N67" s="8"/>
      <c r="AJ67" s="7"/>
    </row>
    <row r="68" spans="1:36" ht="15.5" x14ac:dyDescent="0.35">
      <c r="A68" s="231"/>
      <c r="B68" s="9"/>
      <c r="C68" s="124"/>
      <c r="D68" s="116"/>
      <c r="E68" s="117"/>
      <c r="F68" s="111"/>
      <c r="G68" s="111"/>
      <c r="H68" s="115"/>
      <c r="I68" s="136"/>
      <c r="J68" s="118"/>
      <c r="K68" s="118"/>
      <c r="L68" s="118"/>
      <c r="M68" s="118"/>
      <c r="N68" s="8"/>
      <c r="AJ68" s="7"/>
    </row>
    <row r="69" spans="1:36" s="8" customFormat="1" x14ac:dyDescent="0.35">
      <c r="N69" s="24"/>
      <c r="O69" s="24"/>
      <c r="P69" s="24"/>
      <c r="Q69" s="24"/>
      <c r="R69" s="24"/>
      <c r="S69" s="24"/>
      <c r="AJ69" s="31"/>
    </row>
    <row r="70" spans="1:36" ht="15.75" customHeight="1" x14ac:dyDescent="0.35">
      <c r="A70" s="223" t="s">
        <v>69</v>
      </c>
      <c r="B70" s="245" t="s">
        <v>23</v>
      </c>
      <c r="C70" s="222" t="s">
        <v>91</v>
      </c>
      <c r="D70" s="222" t="s">
        <v>92</v>
      </c>
      <c r="E70" s="222" t="s">
        <v>18</v>
      </c>
      <c r="F70" s="225" t="s">
        <v>19</v>
      </c>
      <c r="G70" s="225"/>
      <c r="H70" s="222" t="s">
        <v>93</v>
      </c>
      <c r="I70" s="221" t="s">
        <v>20</v>
      </c>
      <c r="J70" s="222" t="s">
        <v>21</v>
      </c>
      <c r="K70" s="222" t="s">
        <v>94</v>
      </c>
      <c r="L70" s="222"/>
      <c r="M70" s="222" t="s">
        <v>95</v>
      </c>
      <c r="N70" s="11"/>
      <c r="AJ70" s="7"/>
    </row>
    <row r="71" spans="1:36" ht="15" customHeight="1" x14ac:dyDescent="0.35">
      <c r="A71" s="224"/>
      <c r="B71" s="245"/>
      <c r="C71" s="222"/>
      <c r="D71" s="222"/>
      <c r="E71" s="222"/>
      <c r="F71" s="141" t="s">
        <v>22</v>
      </c>
      <c r="G71" s="141" t="s">
        <v>96</v>
      </c>
      <c r="H71" s="222"/>
      <c r="I71" s="221"/>
      <c r="J71" s="222"/>
      <c r="K71" s="142" t="s">
        <v>70</v>
      </c>
      <c r="L71" s="142" t="s">
        <v>97</v>
      </c>
      <c r="M71" s="222"/>
      <c r="N71" s="8"/>
      <c r="AJ71" s="7"/>
    </row>
    <row r="72" spans="1:36" ht="15.5" x14ac:dyDescent="0.35">
      <c r="A72" s="132"/>
      <c r="B72" s="9"/>
      <c r="C72" s="125"/>
      <c r="D72" s="109"/>
      <c r="E72" s="109"/>
      <c r="F72" s="108"/>
      <c r="G72" s="108"/>
      <c r="H72" s="107"/>
      <c r="I72" s="105"/>
      <c r="J72" s="109"/>
      <c r="K72" s="109"/>
      <c r="L72" s="107"/>
      <c r="M72" s="109"/>
      <c r="N72" s="8"/>
      <c r="AJ72" s="7"/>
    </row>
    <row r="73" spans="1:36" x14ac:dyDescent="0.35">
      <c r="A73" s="104"/>
      <c r="B73" s="104"/>
      <c r="C73" s="8"/>
      <c r="D73" s="8"/>
      <c r="E73" s="8"/>
      <c r="F73" s="8"/>
      <c r="G73" s="8"/>
      <c r="H73" s="8"/>
      <c r="I73" s="8"/>
      <c r="J73" s="8"/>
      <c r="K73" s="8"/>
      <c r="L73" s="8"/>
      <c r="M73" s="8"/>
      <c r="N73" s="8"/>
      <c r="AJ73" s="7"/>
    </row>
    <row r="74" spans="1:36" x14ac:dyDescent="0.35">
      <c r="A74" s="7"/>
      <c r="B74" s="7"/>
      <c r="C74" s="7"/>
      <c r="D74" s="7"/>
      <c r="E74" s="7"/>
      <c r="F74" s="7"/>
      <c r="G74" s="7"/>
      <c r="H74" s="7"/>
      <c r="I74" s="7"/>
      <c r="J74" s="7"/>
      <c r="K74" s="7"/>
      <c r="L74" s="7"/>
      <c r="M74" s="7"/>
      <c r="N74" s="30"/>
      <c r="O74" s="19"/>
      <c r="P74" s="19"/>
      <c r="Q74" s="19"/>
      <c r="R74" s="19"/>
      <c r="S74" s="19"/>
      <c r="T74" s="19"/>
      <c r="U74" s="19"/>
      <c r="V74" s="19"/>
      <c r="W74" s="19"/>
      <c r="X74" s="19"/>
      <c r="Y74" s="19"/>
      <c r="Z74" s="19"/>
      <c r="AA74" s="19"/>
      <c r="AB74" s="19"/>
      <c r="AC74" s="19"/>
      <c r="AD74" s="19"/>
      <c r="AE74" s="19"/>
      <c r="AF74" s="19"/>
      <c r="AG74" s="19"/>
      <c r="AH74" s="19"/>
      <c r="AI74" s="19"/>
      <c r="AJ74" s="7"/>
    </row>
    <row r="75" spans="1:36" x14ac:dyDescent="0.35">
      <c r="A75" s="7"/>
      <c r="B75" s="7"/>
      <c r="C75" s="7"/>
      <c r="D75" s="7"/>
      <c r="E75" s="7"/>
      <c r="F75" s="7"/>
      <c r="G75" s="7"/>
      <c r="H75" s="7"/>
      <c r="I75" s="7"/>
      <c r="J75" s="7"/>
      <c r="K75" s="7"/>
      <c r="L75" s="7"/>
      <c r="M75" s="7"/>
      <c r="N75" s="30"/>
      <c r="O75" s="19"/>
      <c r="P75" s="19"/>
      <c r="Q75" s="19"/>
      <c r="R75" s="19"/>
      <c r="S75" s="19"/>
      <c r="T75" s="19"/>
      <c r="U75" s="19"/>
      <c r="V75" s="19"/>
      <c r="W75" s="19"/>
      <c r="X75" s="19"/>
      <c r="Y75" s="19"/>
      <c r="Z75" s="19"/>
      <c r="AA75" s="19"/>
      <c r="AB75" s="19"/>
      <c r="AC75" s="19"/>
      <c r="AD75" s="19"/>
      <c r="AE75" s="19"/>
      <c r="AF75" s="19"/>
      <c r="AG75" s="19"/>
      <c r="AH75" s="19"/>
      <c r="AI75" s="19"/>
      <c r="AJ75" s="7"/>
    </row>
    <row r="76" spans="1:36" x14ac:dyDescent="0.35">
      <c r="N76" s="24"/>
    </row>
    <row r="77" spans="1:36" x14ac:dyDescent="0.35">
      <c r="N77" s="24"/>
    </row>
    <row r="78" spans="1:36" x14ac:dyDescent="0.35">
      <c r="N78" s="24"/>
    </row>
    <row r="79" spans="1:36" x14ac:dyDescent="0.35">
      <c r="N79" s="24"/>
    </row>
    <row r="80" spans="1:36" x14ac:dyDescent="0.35">
      <c r="N80" s="24"/>
    </row>
    <row r="81" spans="14:14" x14ac:dyDescent="0.35">
      <c r="N81" s="24"/>
    </row>
    <row r="82" spans="14:14" x14ac:dyDescent="0.35">
      <c r="N82" s="24"/>
    </row>
    <row r="83" spans="14:14" x14ac:dyDescent="0.35">
      <c r="N83" s="24"/>
    </row>
    <row r="84" spans="14:14" x14ac:dyDescent="0.35">
      <c r="N84" s="24"/>
    </row>
    <row r="85" spans="14:14" x14ac:dyDescent="0.35">
      <c r="N85" s="24"/>
    </row>
    <row r="86" spans="14:14" x14ac:dyDescent="0.35">
      <c r="N86" s="24"/>
    </row>
    <row r="87" spans="14:14" x14ac:dyDescent="0.35">
      <c r="N87" s="24"/>
    </row>
    <row r="88" spans="14:14" x14ac:dyDescent="0.35">
      <c r="N88" s="24"/>
    </row>
    <row r="89" spans="14:14" x14ac:dyDescent="0.35">
      <c r="N89" s="24"/>
    </row>
    <row r="90" spans="14:14" x14ac:dyDescent="0.35">
      <c r="N90" s="24"/>
    </row>
    <row r="91" spans="14:14" x14ac:dyDescent="0.35">
      <c r="N91" s="24"/>
    </row>
    <row r="92" spans="14:14" x14ac:dyDescent="0.35">
      <c r="N92" s="24"/>
    </row>
    <row r="93" spans="14:14" x14ac:dyDescent="0.35">
      <c r="N93" s="24"/>
    </row>
    <row r="94" spans="14:14" x14ac:dyDescent="0.35">
      <c r="N94" s="24"/>
    </row>
    <row r="95" spans="14:14" x14ac:dyDescent="0.35">
      <c r="N95" s="24"/>
    </row>
    <row r="96" spans="14:14" x14ac:dyDescent="0.35">
      <c r="N96" s="24"/>
    </row>
    <row r="97" spans="14:14" x14ac:dyDescent="0.35">
      <c r="N97" s="24"/>
    </row>
    <row r="98" spans="14:14" x14ac:dyDescent="0.35">
      <c r="N98" s="24"/>
    </row>
    <row r="99" spans="14:14" x14ac:dyDescent="0.35">
      <c r="N99" s="24"/>
    </row>
    <row r="100" spans="14:14" x14ac:dyDescent="0.35">
      <c r="N100" s="24"/>
    </row>
    <row r="101" spans="14:14" x14ac:dyDescent="0.35">
      <c r="N101" s="24"/>
    </row>
    <row r="102" spans="14:14" x14ac:dyDescent="0.35">
      <c r="N102" s="24"/>
    </row>
    <row r="103" spans="14:14" x14ac:dyDescent="0.35">
      <c r="N103" s="24"/>
    </row>
    <row r="104" spans="14:14" x14ac:dyDescent="0.35">
      <c r="N104" s="24"/>
    </row>
    <row r="105" spans="14:14" x14ac:dyDescent="0.35">
      <c r="N105" s="24"/>
    </row>
    <row r="106" spans="14:14" x14ac:dyDescent="0.35">
      <c r="N106" s="24"/>
    </row>
    <row r="107" spans="14:14" x14ac:dyDescent="0.35">
      <c r="N107" s="24"/>
    </row>
    <row r="108" spans="14:14" x14ac:dyDescent="0.35">
      <c r="N108" s="24"/>
    </row>
    <row r="109" spans="14:14" x14ac:dyDescent="0.35">
      <c r="N109" s="24"/>
    </row>
    <row r="110" spans="14:14" x14ac:dyDescent="0.35">
      <c r="N110" s="24"/>
    </row>
    <row r="111" spans="14:14" x14ac:dyDescent="0.35">
      <c r="N111" s="24"/>
    </row>
    <row r="112" spans="14:14" x14ac:dyDescent="0.35">
      <c r="N112" s="24"/>
    </row>
    <row r="113" spans="14:14" x14ac:dyDescent="0.35">
      <c r="N113" s="24"/>
    </row>
    <row r="114" spans="14:14" x14ac:dyDescent="0.35">
      <c r="N114" s="24"/>
    </row>
    <row r="115" spans="14:14" x14ac:dyDescent="0.35">
      <c r="N115" s="24"/>
    </row>
    <row r="116" spans="14:14" x14ac:dyDescent="0.35">
      <c r="N116" s="24"/>
    </row>
    <row r="117" spans="14:14" x14ac:dyDescent="0.35">
      <c r="N117" s="24"/>
    </row>
    <row r="118" spans="14:14" x14ac:dyDescent="0.35">
      <c r="N118" s="24"/>
    </row>
    <row r="119" spans="14:14" x14ac:dyDescent="0.35">
      <c r="N119" s="24"/>
    </row>
    <row r="120" spans="14:14" x14ac:dyDescent="0.35">
      <c r="N120" s="24"/>
    </row>
    <row r="121" spans="14:14" x14ac:dyDescent="0.35">
      <c r="N121" s="24"/>
    </row>
    <row r="122" spans="14:14" x14ac:dyDescent="0.35">
      <c r="N122" s="24"/>
    </row>
    <row r="123" spans="14:14" x14ac:dyDescent="0.35">
      <c r="N123" s="24"/>
    </row>
    <row r="124" spans="14:14" x14ac:dyDescent="0.35">
      <c r="N124" s="24"/>
    </row>
    <row r="125" spans="14:14" x14ac:dyDescent="0.35">
      <c r="N125" s="24"/>
    </row>
    <row r="126" spans="14:14" x14ac:dyDescent="0.35">
      <c r="N126" s="24"/>
    </row>
    <row r="127" spans="14:14" x14ac:dyDescent="0.35">
      <c r="N127" s="24"/>
    </row>
    <row r="128" spans="14:14" x14ac:dyDescent="0.35">
      <c r="N128" s="24"/>
    </row>
    <row r="129" spans="14:14" x14ac:dyDescent="0.35">
      <c r="N129" s="24"/>
    </row>
    <row r="130" spans="14:14" x14ac:dyDescent="0.35">
      <c r="N130" s="24"/>
    </row>
    <row r="131" spans="14:14" x14ac:dyDescent="0.35">
      <c r="N131" s="24"/>
    </row>
    <row r="132" spans="14:14" x14ac:dyDescent="0.35">
      <c r="N132" s="24"/>
    </row>
    <row r="133" spans="14:14" x14ac:dyDescent="0.35">
      <c r="N133" s="24"/>
    </row>
    <row r="134" spans="14:14" x14ac:dyDescent="0.35">
      <c r="N134" s="24"/>
    </row>
    <row r="135" spans="14:14" x14ac:dyDescent="0.35">
      <c r="N135" s="24"/>
    </row>
    <row r="136" spans="14:14" x14ac:dyDescent="0.35">
      <c r="N136" s="24"/>
    </row>
    <row r="137" spans="14:14" x14ac:dyDescent="0.35">
      <c r="N137" s="24"/>
    </row>
    <row r="138" spans="14:14" x14ac:dyDescent="0.35">
      <c r="N138" s="24"/>
    </row>
    <row r="139" spans="14:14" x14ac:dyDescent="0.35">
      <c r="N139" s="24"/>
    </row>
    <row r="140" spans="14:14" x14ac:dyDescent="0.35">
      <c r="N140" s="24"/>
    </row>
    <row r="141" spans="14:14" x14ac:dyDescent="0.35">
      <c r="N141" s="24"/>
    </row>
    <row r="142" spans="14:14" x14ac:dyDescent="0.35">
      <c r="N142" s="24"/>
    </row>
    <row r="143" spans="14:14" x14ac:dyDescent="0.35">
      <c r="N143" s="24"/>
    </row>
    <row r="144" spans="14:14" x14ac:dyDescent="0.35">
      <c r="N144" s="24"/>
    </row>
    <row r="145" spans="14:14" x14ac:dyDescent="0.35">
      <c r="N145" s="24"/>
    </row>
    <row r="146" spans="14:14" x14ac:dyDescent="0.35">
      <c r="N146" s="24"/>
    </row>
    <row r="147" spans="14:14" x14ac:dyDescent="0.35">
      <c r="N147" s="24"/>
    </row>
    <row r="148" spans="14:14" x14ac:dyDescent="0.35">
      <c r="N148" s="24"/>
    </row>
    <row r="149" spans="14:14" x14ac:dyDescent="0.35">
      <c r="N149" s="24"/>
    </row>
    <row r="150" spans="14:14" x14ac:dyDescent="0.35">
      <c r="N150" s="24"/>
    </row>
    <row r="151" spans="14:14" x14ac:dyDescent="0.35">
      <c r="N151" s="24"/>
    </row>
    <row r="152" spans="14:14" x14ac:dyDescent="0.35">
      <c r="N152" s="24"/>
    </row>
    <row r="153" spans="14:14" x14ac:dyDescent="0.35">
      <c r="N153" s="24"/>
    </row>
    <row r="154" spans="14:14" x14ac:dyDescent="0.35">
      <c r="N154" s="24"/>
    </row>
    <row r="155" spans="14:14" x14ac:dyDescent="0.35">
      <c r="N155" s="24"/>
    </row>
    <row r="156" spans="14:14" x14ac:dyDescent="0.35">
      <c r="N156" s="24"/>
    </row>
    <row r="157" spans="14:14" x14ac:dyDescent="0.35">
      <c r="N157" s="24"/>
    </row>
    <row r="158" spans="14:14" x14ac:dyDescent="0.35">
      <c r="N158" s="24"/>
    </row>
    <row r="159" spans="14:14" x14ac:dyDescent="0.35">
      <c r="N159" s="24"/>
    </row>
    <row r="160" spans="14:14" x14ac:dyDescent="0.35">
      <c r="N160" s="24"/>
    </row>
    <row r="161" spans="14:14" x14ac:dyDescent="0.35">
      <c r="N161" s="24"/>
    </row>
    <row r="162" spans="14:14" x14ac:dyDescent="0.35">
      <c r="N162" s="24"/>
    </row>
    <row r="163" spans="14:14" x14ac:dyDescent="0.35">
      <c r="N163" s="24"/>
    </row>
    <row r="164" spans="14:14" x14ac:dyDescent="0.35">
      <c r="N164" s="24"/>
    </row>
    <row r="165" spans="14:14" x14ac:dyDescent="0.35">
      <c r="N165" s="24"/>
    </row>
    <row r="166" spans="14:14" x14ac:dyDescent="0.35">
      <c r="N166" s="24"/>
    </row>
    <row r="167" spans="14:14" x14ac:dyDescent="0.35">
      <c r="N167" s="24"/>
    </row>
    <row r="168" spans="14:14" x14ac:dyDescent="0.35">
      <c r="N168" s="24"/>
    </row>
    <row r="169" spans="14:14" x14ac:dyDescent="0.35">
      <c r="N169" s="24"/>
    </row>
    <row r="170" spans="14:14" x14ac:dyDescent="0.35">
      <c r="N170" s="24"/>
    </row>
    <row r="171" spans="14:14" x14ac:dyDescent="0.35">
      <c r="N171" s="24"/>
    </row>
    <row r="172" spans="14:14" x14ac:dyDescent="0.35">
      <c r="N172" s="24"/>
    </row>
    <row r="173" spans="14:14" x14ac:dyDescent="0.35">
      <c r="N173" s="24"/>
    </row>
    <row r="174" spans="14:14" x14ac:dyDescent="0.35">
      <c r="N174" s="24"/>
    </row>
    <row r="175" spans="14:14" x14ac:dyDescent="0.35">
      <c r="N175" s="24"/>
    </row>
    <row r="176" spans="14:14" x14ac:dyDescent="0.35">
      <c r="N176" s="24"/>
    </row>
    <row r="177" spans="14:14" x14ac:dyDescent="0.35">
      <c r="N177" s="24"/>
    </row>
    <row r="178" spans="14:14" x14ac:dyDescent="0.35">
      <c r="N178" s="24"/>
    </row>
    <row r="179" spans="14:14" x14ac:dyDescent="0.35">
      <c r="N179" s="24"/>
    </row>
    <row r="180" spans="14:14" x14ac:dyDescent="0.35">
      <c r="N180" s="24"/>
    </row>
    <row r="181" spans="14:14" x14ac:dyDescent="0.35">
      <c r="N181" s="24"/>
    </row>
    <row r="182" spans="14:14" x14ac:dyDescent="0.35">
      <c r="N182" s="24"/>
    </row>
    <row r="183" spans="14:14" x14ac:dyDescent="0.35">
      <c r="N183" s="24"/>
    </row>
    <row r="184" spans="14:14" x14ac:dyDescent="0.35">
      <c r="N184" s="24"/>
    </row>
    <row r="185" spans="14:14" x14ac:dyDescent="0.35">
      <c r="N185" s="24"/>
    </row>
    <row r="186" spans="14:14" x14ac:dyDescent="0.35">
      <c r="N186" s="24"/>
    </row>
    <row r="187" spans="14:14" x14ac:dyDescent="0.35">
      <c r="N187" s="24"/>
    </row>
    <row r="188" spans="14:14" x14ac:dyDescent="0.35">
      <c r="N188" s="24"/>
    </row>
    <row r="189" spans="14:14" x14ac:dyDescent="0.35">
      <c r="N189" s="24"/>
    </row>
    <row r="190" spans="14:14" x14ac:dyDescent="0.35">
      <c r="N190" s="24"/>
    </row>
    <row r="191" spans="14:14" x14ac:dyDescent="0.35">
      <c r="N191" s="24"/>
    </row>
    <row r="192" spans="14:14" x14ac:dyDescent="0.35">
      <c r="N192" s="24"/>
    </row>
  </sheetData>
  <protectedRanges>
    <protectedRange sqref="A11:A53" name="Intervalo1"/>
    <protectedRange sqref="D47:D53 C40:C53 E49:G51 Y14:AI21 E52:Z53 C30:M30 C20:X21 C37:D39 X15:X18 E37:Z37 I51:Z51 C23:Y24 C14:W18 C11:AI11 C13:U13 C12:V12 Y12:AI12 W13:AI13 C31:U33 W31:Z34 C34:S34 E38:S38 X38:Z38 AA22:AI53 I39:Z39 E39:G39 E48:S48 E46:U46 W46:Z46 E47:T47 V47:W47 I49:S50 Y47:Z50 C25:S29 Y25:Y29 Y30:Z30 C22:S22 X22:Y22 C35:Z36 W26 C19:S19 D40:Z45" name="Intervalo1_1"/>
    <protectedRange sqref="H49:H51 C63:M68 H39" name="Intervalo1_2"/>
    <protectedRange sqref="C72:M72" name="Intervalo1_3"/>
    <protectedRange sqref="N30:X30" name="Intervalo1_1_1"/>
    <protectedRange sqref="W12:X12" name="Intervalo1_1_2"/>
    <protectedRange sqref="V13" name="Intervalo1_1_3"/>
    <protectedRange sqref="X14" name="Intervalo1_1_4"/>
    <protectedRange sqref="V31" name="Intervalo1_1_6"/>
    <protectedRange sqref="V32" name="Intervalo1_1_7"/>
    <protectedRange sqref="V33" name="Intervalo1_1_8"/>
    <protectedRange sqref="T34:V34" name="Intervalo1_1_9"/>
    <protectedRange sqref="T38:W38" name="Intervalo1_1_10"/>
    <protectedRange sqref="V46" name="Intervalo1_1_11"/>
    <protectedRange sqref="U47" name="Intervalo1_1_12"/>
    <protectedRange sqref="X47" name="Intervalo1_1_13"/>
    <protectedRange sqref="X49:X50 T49:V50 T48:X48" name="Intervalo1_1_14"/>
    <protectedRange sqref="W49:W50" name="Intervalo1_2_1"/>
    <protectedRange sqref="T25:X25 T27:X29 T26:V26 X26" name="Intervalo1_1_17"/>
    <protectedRange sqref="T22:W22" name="Intervalo1_1_18"/>
    <protectedRange sqref="T19:W19" name="Intervalo1_1_19"/>
  </protectedRanges>
  <mergeCells count="71">
    <mergeCell ref="A32:A36"/>
    <mergeCell ref="C20:C21"/>
    <mergeCell ref="B16:B18"/>
    <mergeCell ref="K70:L70"/>
    <mergeCell ref="M70:M71"/>
    <mergeCell ref="E70:E71"/>
    <mergeCell ref="F70:G70"/>
    <mergeCell ref="H70:H71"/>
    <mergeCell ref="I70:I71"/>
    <mergeCell ref="J70:J71"/>
    <mergeCell ref="H61:H62"/>
    <mergeCell ref="A70:A71"/>
    <mergeCell ref="B70:B71"/>
    <mergeCell ref="C70:C71"/>
    <mergeCell ref="D70:D71"/>
    <mergeCell ref="B61:B62"/>
    <mergeCell ref="C61:C62"/>
    <mergeCell ref="D61:D62"/>
    <mergeCell ref="A63:A68"/>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8:M8"/>
    <mergeCell ref="I61:I62"/>
    <mergeCell ref="J61:J62"/>
    <mergeCell ref="M61:M62"/>
    <mergeCell ref="K61:L61"/>
    <mergeCell ref="A61:A62"/>
    <mergeCell ref="E61:E62"/>
    <mergeCell ref="F61:G61"/>
    <mergeCell ref="A11:A21"/>
    <mergeCell ref="A22:A31"/>
    <mergeCell ref="A37:A46"/>
    <mergeCell ref="B9:B10"/>
    <mergeCell ref="K9:L9"/>
    <mergeCell ref="A47:A53"/>
    <mergeCell ref="C16:C18"/>
    <mergeCell ref="N8:X8"/>
    <mergeCell ref="AB9:AB10"/>
    <mergeCell ref="X9:X10"/>
    <mergeCell ref="Y9:Y10"/>
    <mergeCell ref="Z9:Z10"/>
    <mergeCell ref="N9:N10"/>
    <mergeCell ref="O9:O10"/>
    <mergeCell ref="P9:P10"/>
    <mergeCell ref="Q9:Q10"/>
    <mergeCell ref="R9:R10"/>
    <mergeCell ref="S9:S10"/>
    <mergeCell ref="T9:T10"/>
    <mergeCell ref="U9:U10"/>
    <mergeCell ref="V9:V10"/>
    <mergeCell ref="W9:W10"/>
    <mergeCell ref="AG9:AG10"/>
    <mergeCell ref="AH9:AH10"/>
    <mergeCell ref="AA9:AA10"/>
    <mergeCell ref="AC9:AC10"/>
    <mergeCell ref="AD9:AD10"/>
    <mergeCell ref="AE9:AE10"/>
  </mergeCells>
  <phoneticPr fontId="22" type="noConversion"/>
  <conditionalFormatting sqref="AN6:AN7">
    <cfRule type="cellIs" dxfId="31" priority="352" stopIfTrue="1" operator="equal">
      <formula>$AN$6</formula>
    </cfRule>
  </conditionalFormatting>
  <conditionalFormatting sqref="N11:N29 N31:N53">
    <cfRule type="cellIs" dxfId="30" priority="35" stopIfTrue="1" operator="equal">
      <formula>"x"</formula>
    </cfRule>
  </conditionalFormatting>
  <conditionalFormatting sqref="O11:O29 O31:O53">
    <cfRule type="cellIs" dxfId="29" priority="34" operator="equal">
      <formula>"x"</formula>
    </cfRule>
  </conditionalFormatting>
  <conditionalFormatting sqref="P11:P29 P31:P53">
    <cfRule type="cellIs" dxfId="28" priority="33" operator="equal">
      <formula>"x"</formula>
    </cfRule>
  </conditionalFormatting>
  <conditionalFormatting sqref="Q11:Q29 Q31:Q53">
    <cfRule type="cellIs" dxfId="27" priority="32" stopIfTrue="1" operator="equal">
      <formula>"x"</formula>
    </cfRule>
  </conditionalFormatting>
  <conditionalFormatting sqref="R11:R29 R31:R53">
    <cfRule type="cellIs" dxfId="26" priority="31" operator="equal">
      <formula>"x"</formula>
    </cfRule>
  </conditionalFormatting>
  <conditionalFormatting sqref="S11 S21:S29 S31:S53">
    <cfRule type="cellIs" dxfId="25" priority="27" stopIfTrue="1" operator="equal">
      <formula>$AN$7</formula>
    </cfRule>
    <cfRule type="cellIs" dxfId="24" priority="28" stopIfTrue="1" operator="equal">
      <formula>$AN$6</formula>
    </cfRule>
  </conditionalFormatting>
  <conditionalFormatting sqref="S12">
    <cfRule type="cellIs" dxfId="23" priority="25" stopIfTrue="1" operator="equal">
      <formula>$AN$7</formula>
    </cfRule>
    <cfRule type="cellIs" dxfId="22" priority="26" stopIfTrue="1" operator="equal">
      <formula>$AN$6</formula>
    </cfRule>
  </conditionalFormatting>
  <conditionalFormatting sqref="S13">
    <cfRule type="cellIs" dxfId="21" priority="23" stopIfTrue="1" operator="equal">
      <formula>$AN$7</formula>
    </cfRule>
    <cfRule type="cellIs" dxfId="20" priority="24" stopIfTrue="1" operator="equal">
      <formula>$AN$6</formula>
    </cfRule>
  </conditionalFormatting>
  <conditionalFormatting sqref="S14">
    <cfRule type="cellIs" dxfId="19" priority="21" stopIfTrue="1" operator="equal">
      <formula>$AN$7</formula>
    </cfRule>
    <cfRule type="cellIs" dxfId="18" priority="22" stopIfTrue="1" operator="equal">
      <formula>$AN$6</formula>
    </cfRule>
  </conditionalFormatting>
  <conditionalFormatting sqref="S15">
    <cfRule type="cellIs" dxfId="17" priority="19" stopIfTrue="1" operator="equal">
      <formula>$AN$7</formula>
    </cfRule>
    <cfRule type="cellIs" dxfId="16" priority="20" stopIfTrue="1" operator="equal">
      <formula>$AN$6</formula>
    </cfRule>
  </conditionalFormatting>
  <conditionalFormatting sqref="S16:S17">
    <cfRule type="cellIs" dxfId="15" priority="17" stopIfTrue="1" operator="equal">
      <formula>$AN$7</formula>
    </cfRule>
    <cfRule type="cellIs" dxfId="14" priority="18" stopIfTrue="1" operator="equal">
      <formula>$AN$6</formula>
    </cfRule>
  </conditionalFormatting>
  <conditionalFormatting sqref="S18">
    <cfRule type="cellIs" dxfId="13" priority="15" stopIfTrue="1" operator="equal">
      <formula>$AN$7</formula>
    </cfRule>
    <cfRule type="cellIs" dxfId="12" priority="16" stopIfTrue="1" operator="equal">
      <formula>$AN$6</formula>
    </cfRule>
  </conditionalFormatting>
  <conditionalFormatting sqref="S19">
    <cfRule type="cellIs" dxfId="11" priority="13" stopIfTrue="1" operator="equal">
      <formula>$AN$7</formula>
    </cfRule>
    <cfRule type="cellIs" dxfId="10" priority="14" stopIfTrue="1" operator="equal">
      <formula>$AN$6</formula>
    </cfRule>
  </conditionalFormatting>
  <conditionalFormatting sqref="S20">
    <cfRule type="cellIs" dxfId="9" priority="11" stopIfTrue="1" operator="equal">
      <formula>$AN$7</formula>
    </cfRule>
    <cfRule type="cellIs" dxfId="8" priority="12" stopIfTrue="1" operator="equal">
      <formula>$AN$6</formula>
    </cfRule>
  </conditionalFormatting>
  <conditionalFormatting sqref="N30">
    <cfRule type="cellIs" dxfId="7" priority="8" stopIfTrue="1" operator="equal">
      <formula>"x"</formula>
    </cfRule>
  </conditionalFormatting>
  <conditionalFormatting sqref="O30">
    <cfRule type="cellIs" dxfId="6" priority="7" operator="equal">
      <formula>"x"</formula>
    </cfRule>
  </conditionalFormatting>
  <conditionalFormatting sqref="P30">
    <cfRule type="cellIs" dxfId="5" priority="6" operator="equal">
      <formula>"x"</formula>
    </cfRule>
  </conditionalFormatting>
  <conditionalFormatting sqref="Q30">
    <cfRule type="cellIs" dxfId="4" priority="5" stopIfTrue="1" operator="equal">
      <formula>"x"</formula>
    </cfRule>
  </conditionalFormatting>
  <conditionalFormatting sqref="R30">
    <cfRule type="cellIs" dxfId="3" priority="4" operator="equal">
      <formula>"x"</formula>
    </cfRule>
  </conditionalFormatting>
  <conditionalFormatting sqref="S30">
    <cfRule type="cellIs" dxfId="2" priority="2" stopIfTrue="1" operator="equal">
      <formula>$AN$7</formula>
    </cfRule>
    <cfRule type="cellIs" dxfId="1" priority="3" stopIfTrue="1" operator="equal">
      <formula>$AN$6</formula>
    </cfRule>
  </conditionalFormatting>
  <dataValidations count="1">
    <dataValidation type="list" allowBlank="1" showInputMessage="1" showErrorMessage="1" sqref="S11:S53" xr:uid="{FF5727AE-4357-4D7D-9B23-724587A84615}">
      <formula1>$AN$6:$AN$7</formula1>
    </dataValidation>
  </dataValidation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42"/>
  <sheetViews>
    <sheetView showGridLines="0" topLeftCell="B1" zoomScale="80" zoomScaleNormal="80" zoomScalePageLayoutView="70" workbookViewId="0">
      <selection activeCell="B3" sqref="B3:W3"/>
    </sheetView>
  </sheetViews>
  <sheetFormatPr defaultRowHeight="14.5" x14ac:dyDescent="0.35"/>
  <cols>
    <col min="1" max="1" width="2.81640625" customWidth="1"/>
    <col min="2" max="2" width="3.81640625" customWidth="1"/>
    <col min="3" max="3" width="53" bestFit="1" customWidth="1"/>
    <col min="4" max="4" width="12" bestFit="1" customWidth="1"/>
    <col min="5" max="5" width="7.453125" customWidth="1"/>
    <col min="6" max="6" width="12" bestFit="1" customWidth="1"/>
    <col min="7" max="7" width="8.1796875" customWidth="1"/>
    <col min="8" max="8" width="9.1796875" customWidth="1"/>
    <col min="24" max="24" width="2.81640625" customWidth="1"/>
    <col min="26" max="26" width="0" hidden="1" customWidth="1"/>
    <col min="27" max="28" width="4.1796875" hidden="1" customWidth="1"/>
    <col min="29" max="29" width="4.1796875" customWidth="1"/>
  </cols>
  <sheetData>
    <row r="1" spans="1:31" x14ac:dyDescent="0.35">
      <c r="A1" s="33"/>
      <c r="B1" s="246" t="s">
        <v>66</v>
      </c>
      <c r="C1" s="246"/>
      <c r="D1" s="246"/>
      <c r="E1" s="246"/>
      <c r="F1" s="246"/>
      <c r="G1" s="246"/>
      <c r="H1" s="246"/>
      <c r="I1" s="246"/>
      <c r="J1" s="246"/>
      <c r="K1" s="246"/>
      <c r="L1" s="246"/>
      <c r="M1" s="246"/>
      <c r="N1" s="246"/>
      <c r="O1" s="246"/>
      <c r="P1" s="246"/>
      <c r="Q1" s="246"/>
      <c r="R1" s="246"/>
      <c r="S1" s="246"/>
      <c r="T1" s="246"/>
      <c r="U1" s="246"/>
      <c r="V1" s="246"/>
      <c r="W1" s="246"/>
      <c r="X1" s="33"/>
      <c r="Y1" s="34"/>
      <c r="Z1" s="34"/>
      <c r="AA1" s="34"/>
      <c r="AB1" s="34"/>
      <c r="AC1" s="34"/>
      <c r="AD1" s="34"/>
      <c r="AE1" s="34"/>
    </row>
    <row r="2" spans="1:31" s="5" customFormat="1" ht="21" customHeight="1" x14ac:dyDescent="0.35">
      <c r="A2" s="35"/>
      <c r="B2" s="246"/>
      <c r="C2" s="246"/>
      <c r="D2" s="246"/>
      <c r="E2" s="246"/>
      <c r="F2" s="246"/>
      <c r="G2" s="246"/>
      <c r="H2" s="246"/>
      <c r="I2" s="246"/>
      <c r="J2" s="246"/>
      <c r="K2" s="246"/>
      <c r="L2" s="246"/>
      <c r="M2" s="246"/>
      <c r="N2" s="246"/>
      <c r="O2" s="246"/>
      <c r="P2" s="246"/>
      <c r="Q2" s="246"/>
      <c r="R2" s="246"/>
      <c r="S2" s="246"/>
      <c r="T2" s="246"/>
      <c r="U2" s="246"/>
      <c r="V2" s="246"/>
      <c r="W2" s="246"/>
      <c r="X2" s="35"/>
      <c r="Y2" s="36"/>
      <c r="Z2" s="36"/>
      <c r="AA2" s="36"/>
      <c r="AB2" s="36"/>
      <c r="AC2" s="36"/>
      <c r="AD2" s="36"/>
      <c r="AE2" s="36"/>
    </row>
    <row r="3" spans="1:31" s="6" customFormat="1" ht="33.75" customHeight="1" x14ac:dyDescent="0.5">
      <c r="A3" s="37"/>
      <c r="B3" s="252" t="str">
        <f>'Monitoria Anual - 1'!A2</f>
        <v>PLAN DE ACCION PARA CONSERVACIÓN DE ESPECIES DE AVES MIGRATORIAS DE PASTIZALES DEL SUR DE SUDAMERICA Y DE SUS HABITATS</v>
      </c>
      <c r="C3" s="252"/>
      <c r="D3" s="252"/>
      <c r="E3" s="252"/>
      <c r="F3" s="252"/>
      <c r="G3" s="252"/>
      <c r="H3" s="252"/>
      <c r="I3" s="252"/>
      <c r="J3" s="252"/>
      <c r="K3" s="252"/>
      <c r="L3" s="252"/>
      <c r="M3" s="252"/>
      <c r="N3" s="252"/>
      <c r="O3" s="252"/>
      <c r="P3" s="252"/>
      <c r="Q3" s="252"/>
      <c r="R3" s="252"/>
      <c r="S3" s="252"/>
      <c r="T3" s="252"/>
      <c r="U3" s="252"/>
      <c r="V3" s="252"/>
      <c r="W3" s="252"/>
      <c r="X3" s="37"/>
      <c r="Y3" s="38"/>
      <c r="Z3" s="38"/>
      <c r="AA3" s="38"/>
      <c r="AB3" s="38"/>
      <c r="AC3" s="38"/>
      <c r="AD3" s="38"/>
      <c r="AE3" s="38"/>
    </row>
    <row r="4" spans="1:31" s="2" customFormat="1" x14ac:dyDescent="0.35">
      <c r="A4" s="33"/>
      <c r="B4" s="39"/>
      <c r="C4" s="39"/>
      <c r="D4" s="39"/>
      <c r="E4" s="39"/>
      <c r="F4" s="39"/>
      <c r="G4" s="39"/>
      <c r="H4" s="39"/>
      <c r="I4" s="39"/>
      <c r="J4" s="40"/>
      <c r="K4" s="40"/>
      <c r="L4" s="40"/>
      <c r="M4" s="40"/>
      <c r="N4" s="40"/>
      <c r="O4" s="40"/>
      <c r="P4" s="39"/>
      <c r="Q4" s="39"/>
      <c r="R4" s="39"/>
      <c r="S4" s="39"/>
      <c r="T4" s="39"/>
      <c r="U4" s="39"/>
      <c r="V4" s="39"/>
      <c r="W4" s="39"/>
      <c r="X4" s="33"/>
      <c r="Y4" s="39"/>
      <c r="Z4" s="39"/>
      <c r="AA4" s="39"/>
      <c r="AB4" s="39"/>
      <c r="AC4" s="39"/>
      <c r="AD4" s="39"/>
      <c r="AE4" s="39"/>
    </row>
    <row r="5" spans="1:31" s="3" customFormat="1" ht="45" customHeight="1" x14ac:dyDescent="0.35">
      <c r="A5" s="41"/>
      <c r="B5" s="258" t="s">
        <v>0</v>
      </c>
      <c r="C5" s="258"/>
      <c r="D5" s="259" t="str">
        <f>'Monitoria Anual - 1'!B4</f>
        <v>Mejorar el estado de conservación de las especies de aves migratorias de pastizales y sus habitats en el sur de Sudamérica, en áreas de reproducción, migración y concentración no reproductiva</v>
      </c>
      <c r="E5" s="259"/>
      <c r="F5" s="259"/>
      <c r="G5" s="259"/>
      <c r="H5" s="259"/>
      <c r="I5" s="259"/>
      <c r="J5" s="259"/>
      <c r="K5" s="259"/>
      <c r="L5" s="259"/>
      <c r="M5" s="260"/>
      <c r="N5" s="42"/>
      <c r="O5" s="42"/>
      <c r="P5" s="42"/>
      <c r="Q5" s="42"/>
      <c r="R5" s="42"/>
      <c r="S5" s="43"/>
      <c r="T5" s="43"/>
      <c r="U5" s="43"/>
      <c r="V5" s="43"/>
      <c r="W5" s="43"/>
      <c r="X5" s="41"/>
      <c r="Y5" s="43"/>
      <c r="Z5" s="43"/>
      <c r="AA5" s="43"/>
      <c r="AB5" s="43"/>
      <c r="AC5" s="43"/>
      <c r="AD5" s="43"/>
      <c r="AE5" s="43"/>
    </row>
    <row r="6" spans="1:31" s="2" customFormat="1" x14ac:dyDescent="0.35">
      <c r="A6" s="33"/>
      <c r="B6" s="39"/>
      <c r="C6" s="39"/>
      <c r="D6" s="39"/>
      <c r="E6" s="39"/>
      <c r="F6" s="39"/>
      <c r="G6" s="39"/>
      <c r="H6" s="39"/>
      <c r="I6" s="39"/>
      <c r="J6" s="40"/>
      <c r="K6" s="40"/>
      <c r="L6" s="40"/>
      <c r="M6" s="40"/>
      <c r="N6" s="40"/>
      <c r="O6" s="40"/>
      <c r="P6" s="39"/>
      <c r="Q6" s="39"/>
      <c r="R6" s="39"/>
      <c r="S6" s="39"/>
      <c r="T6" s="39"/>
      <c r="U6" s="39"/>
      <c r="V6" s="39"/>
      <c r="W6" s="39"/>
      <c r="X6" s="33"/>
      <c r="Y6" s="39"/>
      <c r="Z6" s="39"/>
      <c r="AA6" s="39"/>
      <c r="AB6" s="39"/>
      <c r="AC6" s="39"/>
      <c r="AD6" s="39"/>
      <c r="AE6" s="39"/>
    </row>
    <row r="7" spans="1:31" s="2" customFormat="1" ht="26.25" customHeight="1" x14ac:dyDescent="0.35">
      <c r="A7" s="33"/>
      <c r="B7" s="258" t="s">
        <v>68</v>
      </c>
      <c r="C7" s="258"/>
      <c r="D7" s="247" t="str">
        <f>'Monitoria Anual - 1'!B6</f>
        <v>01 hasta 04 de Septiembre 2020</v>
      </c>
      <c r="E7" s="247"/>
      <c r="F7" s="247"/>
      <c r="G7" s="248"/>
      <c r="H7" s="44"/>
      <c r="I7" s="45"/>
      <c r="J7" s="40"/>
      <c r="K7" s="40"/>
      <c r="L7" s="40"/>
      <c r="M7" s="40"/>
      <c r="N7" s="40"/>
      <c r="O7" s="40"/>
      <c r="P7" s="39"/>
      <c r="Q7" s="39"/>
      <c r="R7" s="39"/>
      <c r="S7" s="39"/>
      <c r="T7" s="39"/>
      <c r="U7" s="39"/>
      <c r="V7" s="39"/>
      <c r="W7" s="39"/>
      <c r="X7" s="33"/>
      <c r="Y7" s="39"/>
      <c r="Z7" s="39"/>
      <c r="AA7" s="39"/>
      <c r="AB7" s="39"/>
      <c r="AC7" s="39"/>
      <c r="AD7" s="39"/>
      <c r="AE7" s="39"/>
    </row>
    <row r="8" spans="1:31" x14ac:dyDescent="0.35">
      <c r="A8" s="33"/>
      <c r="B8" s="34"/>
      <c r="C8" s="34"/>
      <c r="D8" s="34"/>
      <c r="E8" s="34"/>
      <c r="F8" s="34"/>
      <c r="G8" s="34"/>
      <c r="H8" s="34"/>
      <c r="I8" s="34"/>
      <c r="J8" s="34"/>
      <c r="K8" s="34"/>
      <c r="L8" s="34"/>
      <c r="M8" s="34"/>
      <c r="N8" s="34"/>
      <c r="O8" s="34"/>
      <c r="P8" s="34"/>
      <c r="Q8" s="34"/>
      <c r="R8" s="34"/>
      <c r="S8" s="34"/>
      <c r="T8" s="34"/>
      <c r="U8" s="34"/>
      <c r="V8" s="34"/>
      <c r="W8" s="34"/>
      <c r="X8" s="33"/>
      <c r="Y8" s="34"/>
      <c r="Z8" s="34"/>
      <c r="AA8" s="34"/>
      <c r="AB8" s="34"/>
      <c r="AC8" s="34"/>
      <c r="AD8" s="34"/>
      <c r="AE8" s="34"/>
    </row>
    <row r="9" spans="1:31" ht="31.5" customHeight="1" x14ac:dyDescent="0.35">
      <c r="A9" s="33"/>
      <c r="B9" s="253" t="s">
        <v>3</v>
      </c>
      <c r="C9" s="253"/>
      <c r="D9" s="253"/>
      <c r="E9" s="253"/>
      <c r="F9" s="253"/>
      <c r="G9" s="253"/>
      <c r="H9" s="253"/>
      <c r="I9" s="253"/>
      <c r="J9" s="253"/>
      <c r="K9" s="253"/>
      <c r="L9" s="253"/>
      <c r="M9" s="253"/>
      <c r="N9" s="253"/>
      <c r="O9" s="253"/>
      <c r="P9" s="253"/>
      <c r="Q9" s="253"/>
      <c r="R9" s="253"/>
      <c r="S9" s="253"/>
      <c r="T9" s="253"/>
      <c r="U9" s="253"/>
      <c r="V9" s="253"/>
      <c r="W9" s="253"/>
      <c r="X9" s="33"/>
      <c r="Y9" s="34"/>
      <c r="Z9" s="34"/>
      <c r="AA9" s="34"/>
      <c r="AB9" s="34"/>
      <c r="AC9" s="34"/>
      <c r="AD9" s="34"/>
      <c r="AE9" s="34"/>
    </row>
    <row r="10" spans="1:31" x14ac:dyDescent="0.35">
      <c r="A10" s="33"/>
      <c r="B10" s="34"/>
      <c r="C10" s="34"/>
      <c r="D10" s="34"/>
      <c r="E10" s="34"/>
      <c r="F10" s="34"/>
      <c r="G10" s="46"/>
      <c r="H10" s="46"/>
      <c r="I10" s="46"/>
      <c r="J10" s="34"/>
      <c r="K10" s="34"/>
      <c r="L10" s="34"/>
      <c r="M10" s="34"/>
      <c r="N10" s="34"/>
      <c r="O10" s="34"/>
      <c r="P10" s="34"/>
      <c r="Q10" s="34"/>
      <c r="R10" s="34"/>
      <c r="S10" s="34"/>
      <c r="T10" s="34"/>
      <c r="U10" s="34"/>
      <c r="V10" s="34"/>
      <c r="W10" s="34"/>
      <c r="X10" s="33"/>
      <c r="Y10" s="34"/>
      <c r="Z10" s="34"/>
      <c r="AA10" s="34"/>
      <c r="AB10" s="34"/>
      <c r="AC10" s="34"/>
      <c r="AD10" s="34"/>
      <c r="AE10" s="34"/>
    </row>
    <row r="11" spans="1:31" ht="15.5" x14ac:dyDescent="0.35">
      <c r="A11" s="33"/>
      <c r="B11" s="247" t="s">
        <v>67</v>
      </c>
      <c r="C11" s="248"/>
      <c r="D11" s="47"/>
      <c r="E11" s="47"/>
      <c r="F11" s="47"/>
      <c r="G11" s="47"/>
      <c r="H11" s="47"/>
      <c r="I11" s="47"/>
      <c r="J11" s="47"/>
      <c r="K11" s="47"/>
      <c r="L11" s="47"/>
      <c r="M11" s="47"/>
      <c r="N11" s="47"/>
      <c r="O11" s="47"/>
      <c r="P11" s="47"/>
      <c r="Q11" s="47"/>
      <c r="R11" s="47"/>
      <c r="S11" s="47"/>
      <c r="T11" s="47"/>
      <c r="U11" s="47"/>
      <c r="V11" s="47"/>
      <c r="W11" s="47"/>
      <c r="X11" s="33"/>
      <c r="Y11" s="34"/>
      <c r="Z11" s="34"/>
      <c r="AA11" s="34"/>
      <c r="AB11" s="34"/>
      <c r="AC11" s="34"/>
      <c r="AD11" s="34"/>
      <c r="AE11" s="34"/>
    </row>
    <row r="12" spans="1:31" ht="15" thickBot="1" x14ac:dyDescent="0.4">
      <c r="A12" s="33"/>
      <c r="B12" s="34"/>
      <c r="C12" s="34"/>
      <c r="D12" s="34"/>
      <c r="E12" s="48"/>
      <c r="F12" s="254"/>
      <c r="G12" s="254"/>
      <c r="H12" s="49"/>
      <c r="I12" s="34"/>
      <c r="J12" s="34"/>
      <c r="K12" s="34"/>
      <c r="L12" s="34"/>
      <c r="M12" s="34"/>
      <c r="N12" s="34"/>
      <c r="O12" s="34"/>
      <c r="P12" s="34"/>
      <c r="Q12" s="34"/>
      <c r="R12" s="34"/>
      <c r="S12" s="34"/>
      <c r="T12" s="34"/>
      <c r="U12" s="34"/>
      <c r="V12" s="34"/>
      <c r="W12" s="34"/>
      <c r="X12" s="33"/>
      <c r="Y12" s="34"/>
      <c r="Z12" s="34"/>
      <c r="AA12" s="34"/>
      <c r="AB12" s="34"/>
      <c r="AC12" s="34"/>
      <c r="AD12" s="34"/>
      <c r="AE12" s="34"/>
    </row>
    <row r="13" spans="1:31" ht="33.75" customHeight="1" thickBot="1" x14ac:dyDescent="0.4">
      <c r="A13" s="33"/>
      <c r="B13" s="34"/>
      <c r="C13" s="255" t="s">
        <v>71</v>
      </c>
      <c r="D13" s="256"/>
      <c r="E13" s="256"/>
      <c r="F13" s="256"/>
      <c r="G13" s="257"/>
      <c r="H13" s="50"/>
      <c r="I13" s="34"/>
      <c r="J13" s="34"/>
      <c r="K13" s="34"/>
      <c r="L13" s="34"/>
      <c r="M13" s="34"/>
      <c r="N13" s="34"/>
      <c r="O13" s="34"/>
      <c r="P13" s="34"/>
      <c r="Q13" s="34"/>
      <c r="R13" s="34"/>
      <c r="S13" s="34"/>
      <c r="T13" s="34"/>
      <c r="U13" s="34"/>
      <c r="V13" s="34"/>
      <c r="W13" s="34"/>
      <c r="X13" s="33"/>
      <c r="Y13" s="34"/>
      <c r="Z13" s="34"/>
      <c r="AA13" s="34"/>
      <c r="AB13" s="34"/>
      <c r="AC13" s="34"/>
      <c r="AD13" s="34"/>
      <c r="AE13" s="34"/>
    </row>
    <row r="14" spans="1:31" s="1" customFormat="1" ht="34.5" customHeight="1" thickBot="1" x14ac:dyDescent="0.4">
      <c r="A14" s="41"/>
      <c r="B14" s="51"/>
      <c r="C14" s="52" t="s">
        <v>64</v>
      </c>
      <c r="D14" s="53" t="s">
        <v>17</v>
      </c>
      <c r="E14" s="54" t="s">
        <v>5</v>
      </c>
      <c r="F14" s="53" t="s">
        <v>15</v>
      </c>
      <c r="G14" s="55" t="s">
        <v>5</v>
      </c>
      <c r="H14" s="56"/>
      <c r="I14" s="51"/>
      <c r="J14" s="51"/>
      <c r="K14" s="51"/>
      <c r="L14" s="51"/>
      <c r="M14" s="51"/>
      <c r="N14" s="51"/>
      <c r="O14" s="51"/>
      <c r="P14" s="51"/>
      <c r="Q14" s="51"/>
      <c r="R14" s="51"/>
      <c r="S14" s="51"/>
      <c r="T14" s="51"/>
      <c r="U14" s="51"/>
      <c r="V14" s="51"/>
      <c r="W14" s="51"/>
      <c r="X14" s="41"/>
      <c r="Y14" s="51"/>
      <c r="Z14" s="51"/>
      <c r="AA14" s="51"/>
      <c r="AB14" s="51"/>
      <c r="AC14" s="51"/>
      <c r="AD14" s="51"/>
      <c r="AE14" s="51"/>
    </row>
    <row r="15" spans="1:31" ht="15.5" x14ac:dyDescent="0.35">
      <c r="A15" s="33"/>
      <c r="B15" s="34"/>
      <c r="C15" s="57" t="s">
        <v>72</v>
      </c>
      <c r="D15" s="58"/>
      <c r="E15" s="59"/>
      <c r="F15" s="60">
        <f>COUNTA('Monitoria Anual - 1'!S11:S858)</f>
        <v>0</v>
      </c>
      <c r="G15" s="61">
        <f t="shared" ref="G15:G21" si="0">F15/$F$22</f>
        <v>0</v>
      </c>
      <c r="H15" s="62"/>
      <c r="I15" s="34"/>
      <c r="J15" s="34"/>
      <c r="K15" s="34"/>
      <c r="L15" s="34"/>
      <c r="M15" s="34"/>
      <c r="N15" s="34"/>
      <c r="O15" s="34"/>
      <c r="P15" s="34"/>
      <c r="Q15" s="34"/>
      <c r="R15" s="34"/>
      <c r="S15" s="34"/>
      <c r="T15" s="34"/>
      <c r="U15" s="34"/>
      <c r="V15" s="34"/>
      <c r="W15" s="34"/>
      <c r="X15" s="33"/>
      <c r="Y15" s="34"/>
      <c r="Z15" s="34"/>
      <c r="AA15" s="34"/>
      <c r="AB15" s="34"/>
      <c r="AC15" s="34"/>
      <c r="AD15" s="34"/>
      <c r="AE15" s="34"/>
    </row>
    <row r="16" spans="1:31" ht="15.5" x14ac:dyDescent="0.35">
      <c r="A16" s="33"/>
      <c r="B16" s="34"/>
      <c r="C16" s="63" t="s">
        <v>73</v>
      </c>
      <c r="D16" s="64">
        <f>COUNTA('Monitoria Anual - 1'!N11:N858)</f>
        <v>0</v>
      </c>
      <c r="E16" s="65">
        <f>D16/$D$22</f>
        <v>0</v>
      </c>
      <c r="F16" s="66">
        <f>D16-AB16</f>
        <v>0</v>
      </c>
      <c r="G16" s="65">
        <f t="shared" si="0"/>
        <v>0</v>
      </c>
      <c r="H16" s="62"/>
      <c r="I16" s="34"/>
      <c r="J16" s="34"/>
      <c r="K16" s="34"/>
      <c r="L16" s="34"/>
      <c r="M16" s="34"/>
      <c r="N16" s="34"/>
      <c r="O16" s="34"/>
      <c r="P16" s="34"/>
      <c r="Q16" s="34"/>
      <c r="R16" s="34"/>
      <c r="S16" s="34"/>
      <c r="T16" s="34"/>
      <c r="U16" s="34"/>
      <c r="V16" s="34"/>
      <c r="W16" s="34"/>
      <c r="X16" s="33"/>
      <c r="Y16" s="34"/>
      <c r="Z16" s="34">
        <f>COUNTIFS('Monitoria Anual - 1'!N:N,"x",'Monitoria Anual - 1'!S:S,"Excluída")</f>
        <v>0</v>
      </c>
      <c r="AA16" s="34">
        <f>COUNTIFS('Monitoria Anual - 1'!N:N,"x",'Monitoria Anual - 1'!S:S,"Agrupada")</f>
        <v>0</v>
      </c>
      <c r="AB16" s="34">
        <f>Z16+AA16</f>
        <v>0</v>
      </c>
      <c r="AC16" s="34"/>
      <c r="AD16" s="34"/>
      <c r="AE16" s="34"/>
    </row>
    <row r="17" spans="1:31" ht="15.5" x14ac:dyDescent="0.35">
      <c r="A17" s="33"/>
      <c r="B17" s="34"/>
      <c r="C17" s="67" t="s">
        <v>81</v>
      </c>
      <c r="D17" s="64">
        <f>COUNTA('Monitoria Anual - 1'!O11:O858)</f>
        <v>13</v>
      </c>
      <c r="E17" s="65">
        <f>D17/$D$22</f>
        <v>0.43333333333333335</v>
      </c>
      <c r="F17" s="66">
        <f>D17-AB17</f>
        <v>13</v>
      </c>
      <c r="G17" s="65">
        <f t="shared" si="0"/>
        <v>0.43333333333333335</v>
      </c>
      <c r="H17" s="62"/>
      <c r="I17" s="34"/>
      <c r="J17" s="34"/>
      <c r="K17" s="34"/>
      <c r="L17" s="34"/>
      <c r="M17" s="34"/>
      <c r="N17" s="34"/>
      <c r="O17" s="34"/>
      <c r="P17" s="34"/>
      <c r="Q17" s="34"/>
      <c r="R17" s="34"/>
      <c r="S17" s="34"/>
      <c r="T17" s="34"/>
      <c r="U17" s="34"/>
      <c r="V17" s="34"/>
      <c r="W17" s="34"/>
      <c r="X17" s="33"/>
      <c r="Y17" s="34"/>
      <c r="Z17" s="34">
        <f t="array" ref="Z17">COUNTIFS('Monitoria Anual - 1'!O:O,"x",'Monitoria Anual - 1'!S:S,"Excluída")</f>
        <v>0</v>
      </c>
      <c r="AA17" s="34">
        <f t="array" ref="AA17">COUNTIFS('Monitoria Anual - 1'!O:O,"x",'Monitoria Anual - 1'!S:S,"Agrupada")</f>
        <v>0</v>
      </c>
      <c r="AB17" s="34">
        <f>Z17+AA17</f>
        <v>0</v>
      </c>
      <c r="AC17" s="34"/>
      <c r="AD17" s="34"/>
      <c r="AE17" s="34"/>
    </row>
    <row r="18" spans="1:31" ht="15.5" x14ac:dyDescent="0.35">
      <c r="A18" s="33"/>
      <c r="B18" s="34"/>
      <c r="C18" s="68" t="s">
        <v>74</v>
      </c>
      <c r="D18" s="64">
        <f>COUNTA('Monitoria Anual - 1'!P11:P858)</f>
        <v>1</v>
      </c>
      <c r="E18" s="65">
        <f>D18/$D$22</f>
        <v>3.3333333333333333E-2</v>
      </c>
      <c r="F18" s="66">
        <f>D18-AB18</f>
        <v>1</v>
      </c>
      <c r="G18" s="65">
        <f t="shared" si="0"/>
        <v>3.3333333333333333E-2</v>
      </c>
      <c r="H18" s="62"/>
      <c r="I18" s="34"/>
      <c r="J18" s="34"/>
      <c r="K18" s="34"/>
      <c r="L18" s="34"/>
      <c r="M18" s="34"/>
      <c r="N18" s="34"/>
      <c r="O18" s="34"/>
      <c r="P18" s="34"/>
      <c r="Q18" s="34"/>
      <c r="R18" s="34"/>
      <c r="S18" s="34"/>
      <c r="T18" s="34"/>
      <c r="U18" s="34"/>
      <c r="V18" s="34"/>
      <c r="W18" s="34"/>
      <c r="X18" s="33"/>
      <c r="Y18" s="34"/>
      <c r="Z18" s="34">
        <f t="array" ref="Z18">COUNTIFS('Monitoria Anual - 1'!P:P,"x",'Monitoria Anual - 1'!S:S,"Excluída")</f>
        <v>0</v>
      </c>
      <c r="AA18" s="34">
        <f t="array" ref="AA18">COUNTIFS('Monitoria Anual - 1'!P:P,"x",'Monitoria Anual - 1'!S:S,"Agrupada")</f>
        <v>0</v>
      </c>
      <c r="AB18" s="34">
        <f>Z18+AA18</f>
        <v>0</v>
      </c>
      <c r="AC18" s="34"/>
      <c r="AD18" s="34"/>
      <c r="AE18" s="34"/>
    </row>
    <row r="19" spans="1:31" ht="15.5" x14ac:dyDescent="0.35">
      <c r="A19" s="33"/>
      <c r="B19" s="34"/>
      <c r="C19" s="69" t="s">
        <v>75</v>
      </c>
      <c r="D19" s="64">
        <f>COUNTA('Monitoria Anual - 1'!Q11:Q858)</f>
        <v>16</v>
      </c>
      <c r="E19" s="65">
        <f>D19/$D$22</f>
        <v>0.53333333333333333</v>
      </c>
      <c r="F19" s="66">
        <f t="shared" ref="F19:F20" si="1">D19-AB19</f>
        <v>16</v>
      </c>
      <c r="G19" s="65">
        <f t="shared" si="0"/>
        <v>0.53333333333333333</v>
      </c>
      <c r="H19" s="62"/>
      <c r="I19" s="34"/>
      <c r="J19" s="34"/>
      <c r="K19" s="34"/>
      <c r="L19" s="34"/>
      <c r="M19" s="34"/>
      <c r="N19" s="34"/>
      <c r="O19" s="34"/>
      <c r="P19" s="34"/>
      <c r="Q19" s="34"/>
      <c r="R19" s="34"/>
      <c r="S19" s="34"/>
      <c r="T19" s="34"/>
      <c r="U19" s="34"/>
      <c r="V19" s="34"/>
      <c r="W19" s="34"/>
      <c r="X19" s="33"/>
      <c r="Y19" s="34"/>
      <c r="Z19" s="34">
        <f t="array" ref="Z19">COUNTIFS('Monitoria Anual - 1'!Q:Q,"x",'Monitoria Anual - 1'!S:S,"Excluída")</f>
        <v>0</v>
      </c>
      <c r="AA19" s="34">
        <f t="array" ref="AA19">COUNTIFS('Monitoria Anual - 1'!Q:Q,"x",'Monitoria Anual - 1'!S:S,"Agrupada")</f>
        <v>0</v>
      </c>
      <c r="AB19" s="34">
        <f>Z19+AA19</f>
        <v>0</v>
      </c>
      <c r="AC19" s="34"/>
      <c r="AD19" s="34"/>
      <c r="AE19" s="34"/>
    </row>
    <row r="20" spans="1:31" ht="15.5" x14ac:dyDescent="0.35">
      <c r="A20" s="33"/>
      <c r="B20" s="34"/>
      <c r="C20" s="70" t="s">
        <v>76</v>
      </c>
      <c r="D20" s="64">
        <f>COUNTA('Monitoria Anual - 1'!R11:R858)</f>
        <v>0</v>
      </c>
      <c r="E20" s="65">
        <f>D20/$D$22</f>
        <v>0</v>
      </c>
      <c r="F20" s="66">
        <f t="shared" si="1"/>
        <v>0</v>
      </c>
      <c r="G20" s="65">
        <f t="shared" si="0"/>
        <v>0</v>
      </c>
      <c r="H20" s="62"/>
      <c r="I20" s="34"/>
      <c r="J20" s="34"/>
      <c r="K20" s="34"/>
      <c r="L20" s="34"/>
      <c r="M20" s="34"/>
      <c r="N20" s="34"/>
      <c r="O20" s="34"/>
      <c r="P20" s="34"/>
      <c r="Q20" s="34"/>
      <c r="R20" s="34"/>
      <c r="S20" s="34"/>
      <c r="T20" s="34"/>
      <c r="U20" s="34"/>
      <c r="V20" s="34"/>
      <c r="W20" s="34"/>
      <c r="X20" s="33"/>
      <c r="Y20" s="34"/>
      <c r="Z20" s="34">
        <f t="array" ref="Z20">COUNTIFS('Monitoria Anual - 1'!R:R,"x",'Monitoria Anual - 1'!S:S,"Excluída")</f>
        <v>0</v>
      </c>
      <c r="AA20" s="34">
        <f t="array" ref="AA20">COUNTIFS('Monitoria Anual - 1'!R:R,"x",'Monitoria Anual - 1'!S:S,"Agrupada")</f>
        <v>0</v>
      </c>
      <c r="AB20" s="34">
        <f>Z20+AA20</f>
        <v>0</v>
      </c>
      <c r="AC20" s="34"/>
      <c r="AD20" s="34"/>
      <c r="AE20" s="34"/>
    </row>
    <row r="21" spans="1:31" ht="16" thickBot="1" x14ac:dyDescent="0.4">
      <c r="A21" s="33"/>
      <c r="B21" s="34"/>
      <c r="C21" s="71" t="s">
        <v>77</v>
      </c>
      <c r="D21" s="72"/>
      <c r="E21" s="73"/>
      <c r="F21" s="74">
        <f>'Monitoria Anual - 1'!C59</f>
        <v>0</v>
      </c>
      <c r="G21" s="75">
        <f t="shared" si="0"/>
        <v>0</v>
      </c>
      <c r="H21" s="62"/>
      <c r="I21" s="34"/>
      <c r="J21" s="34"/>
      <c r="K21" s="34"/>
      <c r="L21" s="34"/>
      <c r="M21" s="34"/>
      <c r="N21" s="34"/>
      <c r="O21" s="34"/>
      <c r="P21" s="34"/>
      <c r="Q21" s="34"/>
      <c r="R21" s="34"/>
      <c r="S21" s="34"/>
      <c r="T21" s="34"/>
      <c r="U21" s="34"/>
      <c r="V21" s="34"/>
      <c r="W21" s="34"/>
      <c r="X21" s="33"/>
      <c r="Y21" s="34"/>
      <c r="Z21" s="34"/>
      <c r="AA21" s="34"/>
      <c r="AB21" s="34"/>
      <c r="AC21" s="34"/>
      <c r="AD21" s="34"/>
      <c r="AE21" s="34"/>
    </row>
    <row r="22" spans="1:31" ht="16" thickBot="1" x14ac:dyDescent="0.4">
      <c r="A22" s="33"/>
      <c r="B22" s="34"/>
      <c r="C22" s="76" t="s">
        <v>78</v>
      </c>
      <c r="D22" s="77">
        <f>SUM(D16:D20)</f>
        <v>30</v>
      </c>
      <c r="E22" s="78">
        <f>SUM(E15:E21)</f>
        <v>1</v>
      </c>
      <c r="F22" s="79">
        <f>SUM(F16:F21)</f>
        <v>30</v>
      </c>
      <c r="G22" s="78">
        <f>SUM(G16:G21)</f>
        <v>1</v>
      </c>
      <c r="H22" s="62"/>
      <c r="I22" s="34"/>
      <c r="J22" s="34"/>
      <c r="K22" s="34"/>
      <c r="L22" s="34"/>
      <c r="M22" s="34"/>
      <c r="N22" s="34"/>
      <c r="O22" s="34"/>
      <c r="P22" s="34"/>
      <c r="Q22" s="34"/>
      <c r="R22" s="34"/>
      <c r="S22" s="34"/>
      <c r="T22" s="34"/>
      <c r="U22" s="34"/>
      <c r="V22" s="34"/>
      <c r="W22" s="34"/>
      <c r="X22" s="33"/>
      <c r="Y22" s="34"/>
      <c r="Z22" s="34"/>
      <c r="AA22" s="34"/>
      <c r="AB22" s="34"/>
      <c r="AC22" s="34"/>
      <c r="AD22" s="34"/>
      <c r="AE22" s="34"/>
    </row>
    <row r="23" spans="1:31" ht="15" thickBot="1" x14ac:dyDescent="0.4">
      <c r="A23" s="33"/>
      <c r="B23" s="34"/>
      <c r="C23" s="80" t="s">
        <v>80</v>
      </c>
      <c r="D23" s="249">
        <f>COUNTIF('Monitoria Anual - 1'!S11:S858,"Agrupada")</f>
        <v>0</v>
      </c>
      <c r="E23" s="250"/>
      <c r="F23" s="250"/>
      <c r="G23" s="251"/>
      <c r="H23" s="81"/>
      <c r="I23" s="34"/>
      <c r="J23" s="34"/>
      <c r="K23" s="34"/>
      <c r="L23" s="34"/>
      <c r="M23" s="34"/>
      <c r="N23" s="34"/>
      <c r="O23" s="34"/>
      <c r="P23" s="34"/>
      <c r="Q23" s="34"/>
      <c r="R23" s="34"/>
      <c r="S23" s="34"/>
      <c r="T23" s="34"/>
      <c r="U23" s="34"/>
      <c r="V23" s="34"/>
      <c r="W23" s="34"/>
      <c r="X23" s="33"/>
      <c r="Y23" s="34"/>
      <c r="Z23" s="34"/>
      <c r="AA23" s="34"/>
      <c r="AB23" s="34"/>
      <c r="AC23" s="34"/>
      <c r="AD23" s="34"/>
      <c r="AE23" s="34"/>
    </row>
    <row r="24" spans="1:31" ht="15" thickBot="1" x14ac:dyDescent="0.4">
      <c r="A24" s="33"/>
      <c r="B24" s="34"/>
      <c r="C24" s="82" t="s">
        <v>79</v>
      </c>
      <c r="D24" s="249">
        <f>COUNTIF('Monitoria Anual - 1'!S11:S54,"Excluída")</f>
        <v>0</v>
      </c>
      <c r="E24" s="250"/>
      <c r="F24" s="250"/>
      <c r="G24" s="251"/>
      <c r="H24" s="48"/>
      <c r="I24" s="34"/>
      <c r="J24" s="34"/>
      <c r="K24" s="34"/>
      <c r="L24" s="34"/>
      <c r="M24" s="34"/>
      <c r="N24" s="34"/>
      <c r="O24" s="34"/>
      <c r="P24" s="34"/>
      <c r="Q24" s="34"/>
      <c r="R24" s="34"/>
      <c r="S24" s="34"/>
      <c r="T24" s="34"/>
      <c r="U24" s="34"/>
      <c r="V24" s="34"/>
      <c r="W24" s="34"/>
      <c r="X24" s="33"/>
      <c r="Y24" s="34"/>
      <c r="Z24" s="34"/>
      <c r="AA24" s="34"/>
      <c r="AB24" s="34"/>
      <c r="AC24" s="34"/>
      <c r="AD24" s="34"/>
      <c r="AE24" s="34"/>
    </row>
    <row r="25" spans="1:31" x14ac:dyDescent="0.35">
      <c r="A25" s="33"/>
      <c r="B25" s="34"/>
      <c r="C25" s="34"/>
      <c r="D25" s="34"/>
      <c r="E25" s="34"/>
      <c r="F25" s="34"/>
      <c r="G25" s="34"/>
      <c r="H25" s="48"/>
      <c r="I25" s="34"/>
      <c r="J25" s="34"/>
      <c r="K25" s="34"/>
      <c r="L25" s="34"/>
      <c r="M25" s="34"/>
      <c r="N25" s="34"/>
      <c r="O25" s="34"/>
      <c r="P25" s="34"/>
      <c r="Q25" s="34"/>
      <c r="R25" s="34"/>
      <c r="S25" s="34"/>
      <c r="T25" s="34"/>
      <c r="U25" s="34"/>
      <c r="V25" s="34"/>
      <c r="W25" s="34"/>
      <c r="X25" s="33"/>
      <c r="Y25" s="34"/>
      <c r="Z25" s="34"/>
      <c r="AA25" s="34"/>
      <c r="AB25" s="34"/>
      <c r="AC25" s="34"/>
      <c r="AD25" s="34"/>
      <c r="AE25" s="34"/>
    </row>
    <row r="26" spans="1:31" x14ac:dyDescent="0.35">
      <c r="A26" s="33"/>
      <c r="B26" s="34"/>
      <c r="C26" s="34"/>
      <c r="D26" s="34"/>
      <c r="E26" s="34"/>
      <c r="F26" s="34"/>
      <c r="G26" s="34"/>
      <c r="H26" s="48"/>
      <c r="I26" s="34"/>
      <c r="J26" s="34"/>
      <c r="K26" s="34"/>
      <c r="L26" s="34"/>
      <c r="M26" s="34"/>
      <c r="N26" s="34"/>
      <c r="O26" s="34"/>
      <c r="P26" s="34"/>
      <c r="Q26" s="34"/>
      <c r="R26" s="34"/>
      <c r="S26" s="34"/>
      <c r="T26" s="34"/>
      <c r="U26" s="34"/>
      <c r="V26" s="34"/>
      <c r="W26" s="34"/>
      <c r="X26" s="33"/>
      <c r="Y26" s="34"/>
      <c r="Z26" s="34"/>
      <c r="AA26" s="34"/>
      <c r="AB26" s="34"/>
      <c r="AC26" s="34"/>
      <c r="AD26" s="34"/>
      <c r="AE26" s="34"/>
    </row>
    <row r="27" spans="1:31" ht="15.5" x14ac:dyDescent="0.35">
      <c r="A27" s="33"/>
      <c r="B27" s="247" t="s">
        <v>6</v>
      </c>
      <c r="C27" s="248"/>
      <c r="D27" s="83"/>
      <c r="E27" s="83"/>
      <c r="F27" s="83"/>
      <c r="G27" s="83"/>
      <c r="H27" s="34"/>
      <c r="I27" s="34"/>
      <c r="J27" s="34"/>
      <c r="K27" s="34"/>
      <c r="L27" s="34"/>
      <c r="M27" s="34"/>
      <c r="N27" s="34"/>
      <c r="O27" s="34"/>
      <c r="P27" s="34"/>
      <c r="Q27" s="34"/>
      <c r="R27" s="34"/>
      <c r="S27" s="34"/>
      <c r="T27" s="34"/>
      <c r="U27" s="34"/>
      <c r="V27" s="34"/>
      <c r="W27" s="34"/>
      <c r="X27" s="33"/>
      <c r="Y27" s="34"/>
      <c r="Z27" s="34"/>
      <c r="AA27" s="34"/>
      <c r="AB27" s="34"/>
      <c r="AC27" s="34"/>
      <c r="AD27" s="34"/>
      <c r="AE27" s="34"/>
    </row>
    <row r="28" spans="1:31" ht="16" thickBot="1" x14ac:dyDescent="0.4">
      <c r="A28" s="33"/>
      <c r="B28" s="47"/>
      <c r="C28" s="84"/>
      <c r="D28" s="84"/>
      <c r="E28" s="84"/>
      <c r="F28" s="84"/>
      <c r="G28" s="84"/>
      <c r="H28" s="83"/>
      <c r="I28" s="83"/>
      <c r="J28" s="83"/>
      <c r="K28" s="83"/>
      <c r="L28" s="83"/>
      <c r="M28" s="83"/>
      <c r="N28" s="83"/>
      <c r="O28" s="83"/>
      <c r="P28" s="83"/>
      <c r="Q28" s="83"/>
      <c r="R28" s="83"/>
      <c r="S28" s="83"/>
      <c r="T28" s="83"/>
      <c r="U28" s="83"/>
      <c r="V28" s="83"/>
      <c r="W28" s="83"/>
      <c r="X28" s="33"/>
      <c r="Y28" s="34"/>
      <c r="Z28" s="34"/>
      <c r="AA28" s="34"/>
      <c r="AB28" s="34"/>
      <c r="AC28" s="34"/>
      <c r="AD28" s="34"/>
      <c r="AE28" s="34"/>
    </row>
    <row r="29" spans="1:31" s="2" customFormat="1" ht="16" thickBot="1" x14ac:dyDescent="0.4">
      <c r="A29" s="33"/>
      <c r="B29" s="84"/>
      <c r="C29" s="85" t="s">
        <v>4</v>
      </c>
      <c r="D29" s="86">
        <f>COUNTA('Monitoria Anual - 1'!A11:A53)</f>
        <v>5</v>
      </c>
      <c r="E29" s="34"/>
      <c r="F29" s="34"/>
      <c r="G29" s="34"/>
      <c r="H29" s="84"/>
      <c r="I29" s="84"/>
      <c r="J29" s="84"/>
      <c r="K29" s="84"/>
      <c r="L29" s="84"/>
      <c r="M29" s="84"/>
      <c r="N29" s="84"/>
      <c r="O29" s="84"/>
      <c r="P29" s="84"/>
      <c r="Q29" s="84"/>
      <c r="R29" s="84"/>
      <c r="S29" s="84"/>
      <c r="T29" s="84"/>
      <c r="U29" s="84"/>
      <c r="V29" s="84"/>
      <c r="W29" s="84"/>
      <c r="X29" s="33"/>
      <c r="Y29" s="39"/>
      <c r="Z29" s="39"/>
      <c r="AA29" s="39"/>
      <c r="AB29" s="39"/>
      <c r="AC29" s="39"/>
      <c r="AD29" s="39"/>
      <c r="AE29" s="39"/>
    </row>
    <row r="30" spans="1:31" ht="15" thickBot="1" x14ac:dyDescent="0.4">
      <c r="A30" s="33"/>
      <c r="B30" s="34"/>
      <c r="C30" s="34"/>
      <c r="D30" s="34"/>
      <c r="E30" s="34"/>
      <c r="F30" s="34"/>
      <c r="G30" s="34"/>
      <c r="H30" s="34"/>
      <c r="I30" s="34"/>
      <c r="J30" s="34"/>
      <c r="K30" s="34"/>
      <c r="L30" s="34"/>
      <c r="M30" s="34"/>
      <c r="N30" s="34"/>
      <c r="O30" s="34"/>
      <c r="P30" s="34"/>
      <c r="Q30" s="34"/>
      <c r="R30" s="34"/>
      <c r="S30" s="34"/>
      <c r="T30" s="34"/>
      <c r="U30" s="34"/>
      <c r="V30" s="34"/>
      <c r="W30" s="34"/>
      <c r="X30" s="33"/>
      <c r="Y30" s="34"/>
      <c r="Z30" s="34"/>
      <c r="AA30" s="34"/>
      <c r="AB30" s="34"/>
      <c r="AC30" s="34"/>
      <c r="AD30" s="34"/>
      <c r="AE30" s="34"/>
    </row>
    <row r="31" spans="1:31" ht="15" thickBot="1" x14ac:dyDescent="0.4">
      <c r="A31" s="33"/>
      <c r="B31" s="34"/>
      <c r="C31" s="87" t="s">
        <v>7</v>
      </c>
      <c r="D31" s="87" t="s">
        <v>8</v>
      </c>
      <c r="E31" s="88"/>
      <c r="F31" s="89"/>
      <c r="G31" s="90"/>
      <c r="H31" s="91"/>
      <c r="I31" s="92"/>
      <c r="J31" s="93"/>
      <c r="K31" s="34"/>
      <c r="L31" s="34"/>
      <c r="M31" s="34"/>
      <c r="N31" s="34"/>
      <c r="O31" s="34"/>
      <c r="P31" s="34"/>
      <c r="Q31" s="34"/>
      <c r="R31" s="34"/>
      <c r="S31" s="34"/>
      <c r="T31" s="34"/>
      <c r="U31" s="34"/>
      <c r="V31" s="34"/>
      <c r="W31" s="94"/>
      <c r="X31" s="33"/>
      <c r="Y31" s="34"/>
      <c r="Z31" s="34"/>
      <c r="AA31" s="34"/>
      <c r="AB31" s="34"/>
      <c r="AC31" s="34"/>
      <c r="AD31" s="34"/>
      <c r="AE31" s="34"/>
    </row>
    <row r="32" spans="1:31" x14ac:dyDescent="0.35">
      <c r="A32" s="33"/>
      <c r="B32" s="34"/>
      <c r="C32" s="95" t="s">
        <v>9</v>
      </c>
      <c r="D32" s="96">
        <f>SUM(F32:J32)</f>
        <v>9</v>
      </c>
      <c r="E32" s="97">
        <f>COUNTA('Monitoria Anual - 1'!S11:S21)</f>
        <v>0</v>
      </c>
      <c r="F32" s="98">
        <f>COUNTA('Monitoria Anual - 1'!N11:N21)</f>
        <v>0</v>
      </c>
      <c r="G32" s="98">
        <f>COUNTA('Monitoria Anual - 1'!O11:O21)</f>
        <v>6</v>
      </c>
      <c r="H32" s="98">
        <f>COUNTA('Monitoria Anual - 1'!P11:P21)</f>
        <v>1</v>
      </c>
      <c r="I32" s="98">
        <f>COUNTA('Monitoria Anual - 1'!Q11:Q21)</f>
        <v>2</v>
      </c>
      <c r="J32" s="99">
        <f>COUNTA('Monitoria Anual - 1'!R11:R21)</f>
        <v>0</v>
      </c>
      <c r="K32" s="34"/>
      <c r="L32" s="34"/>
      <c r="M32" s="34"/>
      <c r="N32" s="34"/>
      <c r="O32" s="34"/>
      <c r="P32" s="34"/>
      <c r="Q32" s="34"/>
      <c r="R32" s="34"/>
      <c r="S32" s="34"/>
      <c r="T32" s="34"/>
      <c r="U32" s="34"/>
      <c r="V32" s="34"/>
      <c r="W32" s="94"/>
      <c r="X32" s="33"/>
      <c r="Y32" s="34"/>
      <c r="Z32" s="34"/>
      <c r="AA32" s="34"/>
      <c r="AB32" s="34"/>
      <c r="AC32" s="34"/>
      <c r="AD32" s="34"/>
      <c r="AE32" s="34"/>
    </row>
    <row r="33" spans="1:31" x14ac:dyDescent="0.35">
      <c r="A33" s="33"/>
      <c r="B33" s="34"/>
      <c r="C33" s="100" t="s">
        <v>10</v>
      </c>
      <c r="D33" s="95">
        <f>SUM(F33:J33)</f>
        <v>4</v>
      </c>
      <c r="E33" s="101">
        <f>COUNTA('Monitoria Anual - 1'!S22:S31)</f>
        <v>0</v>
      </c>
      <c r="F33" s="102">
        <f>COUNTA('Monitoria Anual - 1'!N22:N31)</f>
        <v>0</v>
      </c>
      <c r="G33" s="102">
        <f>COUNTA('Monitoria Anual - 1'!O22:O31)</f>
        <v>0</v>
      </c>
      <c r="H33" s="102">
        <f>COUNTA('Monitoria Anual - 1'!P22:P31)</f>
        <v>0</v>
      </c>
      <c r="I33" s="102">
        <f>COUNTA('Monitoria Anual - 1'!Q22:Q31)</f>
        <v>4</v>
      </c>
      <c r="J33" s="103">
        <f>COUNTA('Monitoria Anual - 1'!R22:R31)</f>
        <v>0</v>
      </c>
      <c r="K33" s="34"/>
      <c r="L33" s="34"/>
      <c r="M33" s="34"/>
      <c r="N33" s="34"/>
      <c r="O33" s="34"/>
      <c r="P33" s="34"/>
      <c r="Q33" s="34"/>
      <c r="R33" s="34"/>
      <c r="S33" s="34"/>
      <c r="T33" s="34"/>
      <c r="U33" s="34"/>
      <c r="V33" s="34"/>
      <c r="W33" s="94"/>
      <c r="X33" s="33"/>
      <c r="Y33" s="34"/>
      <c r="Z33" s="34"/>
      <c r="AA33" s="34"/>
      <c r="AB33" s="34"/>
      <c r="AC33" s="34"/>
      <c r="AD33" s="34"/>
      <c r="AE33" s="34"/>
    </row>
    <row r="34" spans="1:31" x14ac:dyDescent="0.35">
      <c r="A34" s="33"/>
      <c r="B34" s="34"/>
      <c r="C34" s="100" t="s">
        <v>11</v>
      </c>
      <c r="D34" s="95">
        <f t="shared" ref="D34:D36" si="2">SUM(F34:J34)</f>
        <v>5</v>
      </c>
      <c r="E34" s="101">
        <f>COUNTA('Monitoria Anual - 1'!S32:S36)</f>
        <v>0</v>
      </c>
      <c r="F34" s="102">
        <f>COUNTA('Monitoria Anual - 1'!N32:N36)</f>
        <v>0</v>
      </c>
      <c r="G34" s="102">
        <f>COUNTA('Monitoria Anual - 1'!O32:O36)</f>
        <v>2</v>
      </c>
      <c r="H34" s="102">
        <f>COUNTA('Monitoria Anual - 1'!P32:P36)</f>
        <v>0</v>
      </c>
      <c r="I34" s="102">
        <f>COUNTA('Monitoria Anual - 1'!Q32:Q36)</f>
        <v>3</v>
      </c>
      <c r="J34" s="103">
        <f>COUNTA('Monitoria Anual - 1'!R32:R36)</f>
        <v>0</v>
      </c>
      <c r="K34" s="34"/>
      <c r="L34" s="34"/>
      <c r="M34" s="34"/>
      <c r="N34" s="34"/>
      <c r="O34" s="34"/>
      <c r="P34" s="34"/>
      <c r="Q34" s="34"/>
      <c r="R34" s="34"/>
      <c r="S34" s="34"/>
      <c r="T34" s="34"/>
      <c r="U34" s="34"/>
      <c r="V34" s="34"/>
      <c r="W34" s="94"/>
      <c r="X34" s="33"/>
      <c r="Y34" s="34"/>
      <c r="Z34" s="34"/>
      <c r="AA34" s="34"/>
      <c r="AB34" s="34"/>
      <c r="AC34" s="34"/>
      <c r="AD34" s="34"/>
      <c r="AE34" s="34"/>
    </row>
    <row r="35" spans="1:31" x14ac:dyDescent="0.35">
      <c r="A35" s="33"/>
      <c r="B35" s="34"/>
      <c r="C35" s="100" t="s">
        <v>12</v>
      </c>
      <c r="D35" s="95">
        <f t="shared" si="2"/>
        <v>8</v>
      </c>
      <c r="E35" s="101">
        <f>COUNTA('Monitoria Anual - 1'!S37:S46)</f>
        <v>0</v>
      </c>
      <c r="F35" s="102">
        <f>COUNTA('Monitoria Anual - 1'!N37:N46)</f>
        <v>0</v>
      </c>
      <c r="G35" s="102">
        <f>COUNTA('Monitoria Anual - 1'!O37:O46)</f>
        <v>5</v>
      </c>
      <c r="H35" s="102">
        <f>COUNTA('Monitoria Anual - 1'!P37:P46)</f>
        <v>0</v>
      </c>
      <c r="I35" s="102">
        <f>COUNTA('Monitoria Anual - 1'!Q37:Q46)</f>
        <v>3</v>
      </c>
      <c r="J35" s="103">
        <f>COUNTA('Monitoria Anual - 1'!R37:R46)</f>
        <v>0</v>
      </c>
      <c r="K35" s="34"/>
      <c r="L35" s="34"/>
      <c r="M35" s="34"/>
      <c r="N35" s="34"/>
      <c r="O35" s="34"/>
      <c r="P35" s="34"/>
      <c r="Q35" s="34"/>
      <c r="R35" s="34"/>
      <c r="S35" s="34"/>
      <c r="T35" s="34"/>
      <c r="U35" s="34"/>
      <c r="V35" s="34"/>
      <c r="W35" s="94"/>
      <c r="X35" s="33"/>
      <c r="Y35" s="34"/>
      <c r="Z35" s="34"/>
      <c r="AA35" s="34"/>
      <c r="AB35" s="34"/>
      <c r="AC35" s="34"/>
      <c r="AD35" s="34"/>
      <c r="AE35" s="34"/>
    </row>
    <row r="36" spans="1:31" x14ac:dyDescent="0.35">
      <c r="A36" s="33"/>
      <c r="B36" s="34"/>
      <c r="C36" s="100" t="s">
        <v>13</v>
      </c>
      <c r="D36" s="95">
        <f t="shared" si="2"/>
        <v>4</v>
      </c>
      <c r="E36" s="101">
        <f>COUNTA('Monitoria Anual - 1'!S47:S53)</f>
        <v>0</v>
      </c>
      <c r="F36" s="102">
        <f>COUNTA('Monitoria Anual - 1'!N47:N53)</f>
        <v>0</v>
      </c>
      <c r="G36" s="102">
        <f>COUNTA('Monitoria Anual - 1'!O47:O53)</f>
        <v>0</v>
      </c>
      <c r="H36" s="102">
        <f>COUNTA('Monitoria Anual - 1'!P47:P53)</f>
        <v>0</v>
      </c>
      <c r="I36" s="102">
        <f>COUNTA('Monitoria Anual - 1'!Q47:Q53)</f>
        <v>4</v>
      </c>
      <c r="J36" s="103">
        <f>COUNTA('Monitoria Anual - 1'!R47:R53)</f>
        <v>0</v>
      </c>
      <c r="K36" s="34"/>
      <c r="L36" s="34"/>
      <c r="M36" s="34"/>
      <c r="N36" s="34"/>
      <c r="O36" s="34"/>
      <c r="P36" s="34"/>
      <c r="Q36" s="34"/>
      <c r="R36" s="34"/>
      <c r="S36" s="34"/>
      <c r="T36" s="34"/>
      <c r="U36" s="34"/>
      <c r="V36" s="34"/>
      <c r="W36" s="94"/>
      <c r="X36" s="33"/>
      <c r="Y36" s="34"/>
      <c r="Z36" s="34"/>
      <c r="AA36" s="34"/>
      <c r="AB36" s="34"/>
      <c r="AC36" s="34"/>
      <c r="AD36" s="34"/>
      <c r="AE36" s="34"/>
    </row>
    <row r="37" spans="1:31" x14ac:dyDescent="0.35">
      <c r="A37" s="33"/>
      <c r="B37" s="34"/>
      <c r="C37" s="34"/>
      <c r="D37" s="34"/>
      <c r="E37" s="34"/>
      <c r="F37" s="34"/>
      <c r="G37" s="34"/>
      <c r="H37" s="34"/>
      <c r="I37" s="34"/>
      <c r="J37" s="34"/>
      <c r="K37" s="34"/>
      <c r="L37" s="34"/>
      <c r="M37" s="34"/>
      <c r="N37" s="34"/>
      <c r="O37" s="34"/>
      <c r="P37" s="34"/>
      <c r="Q37" s="34"/>
      <c r="R37" s="34"/>
      <c r="S37" s="34"/>
      <c r="T37" s="34"/>
      <c r="U37" s="34"/>
      <c r="V37" s="34"/>
      <c r="W37" s="34"/>
      <c r="X37" s="33"/>
      <c r="Y37" s="34"/>
      <c r="Z37" s="34"/>
      <c r="AA37" s="34"/>
      <c r="AB37" s="34"/>
      <c r="AC37" s="34"/>
      <c r="AD37" s="34"/>
      <c r="AE37" s="34"/>
    </row>
    <row r="38" spans="1:31" x14ac:dyDescent="0.35">
      <c r="A38" s="33"/>
      <c r="B38" s="33"/>
      <c r="C38" s="33"/>
      <c r="D38" s="33"/>
      <c r="E38" s="33"/>
      <c r="F38" s="33"/>
      <c r="G38" s="33"/>
      <c r="H38" s="33"/>
      <c r="I38" s="33"/>
      <c r="J38" s="33"/>
      <c r="K38" s="33"/>
      <c r="L38" s="33"/>
      <c r="M38" s="33"/>
      <c r="N38" s="33"/>
      <c r="O38" s="33"/>
      <c r="P38" s="33"/>
      <c r="Q38" s="33"/>
      <c r="R38" s="33"/>
      <c r="S38" s="33"/>
      <c r="T38" s="33"/>
      <c r="U38" s="33"/>
      <c r="V38" s="33"/>
      <c r="W38" s="33"/>
      <c r="X38" s="33"/>
      <c r="Y38" s="34"/>
      <c r="Z38" s="34"/>
      <c r="AA38" s="34"/>
      <c r="AB38" s="34"/>
      <c r="AC38" s="34"/>
      <c r="AD38" s="34"/>
      <c r="AE38" s="34"/>
    </row>
    <row r="39" spans="1:31" x14ac:dyDescent="0.35">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row>
    <row r="40" spans="1:31" x14ac:dyDescent="0.3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row>
    <row r="41" spans="1:31" x14ac:dyDescent="0.3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row>
    <row r="42" spans="1:31" x14ac:dyDescent="0.3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row>
  </sheetData>
  <sheetProtection algorithmName="SHA-512" hashValue="uYErj/mPPE2Al3F2vLtwXdM7hsVsbkOhEzPpeWSg933y+ELkymrsvaAeUJC7Nyo9Gb5wpdjLl4Sj8IFZAqjCdA==" saltValue="FSaq/nRC9iwuKqXZj/YKiA==" spinCount="100000" sheet="1" objects="1" scenarios="1"/>
  <protectedRanges>
    <protectedRange password="ECFE" sqref="A1:AD42"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phoneticPr fontId="22" type="noConversion"/>
  <conditionalFormatting sqref="E32:F32 F32:J36">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B3DB5B91534F143B255C3736349DE39" ma:contentTypeVersion="4" ma:contentTypeDescription="Crie um novo documento." ma:contentTypeScope="" ma:versionID="c7f7cebfe986c19e219df0b115d58542">
  <xsd:schema xmlns:xsd="http://www.w3.org/2001/XMLSchema" xmlns:xs="http://www.w3.org/2001/XMLSchema" xmlns:p="http://schemas.microsoft.com/office/2006/metadata/properties" xmlns:ns2="d43c36c4-2f63-438d-b580-cdaa82dd720d" xmlns:ns3="c633ef57-6cdf-4a57-99aa-44ee9da07c08" targetNamespace="http://schemas.microsoft.com/office/2006/metadata/properties" ma:root="true" ma:fieldsID="924580835346852dfeff3630f66de20f" ns2:_="" ns3:_="">
    <xsd:import namespace="d43c36c4-2f63-438d-b580-cdaa82dd720d"/>
    <xsd:import namespace="c633ef57-6cdf-4a57-99aa-44ee9da07c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c36c4-2f63-438d-b580-cdaa82dd72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33ef57-6cdf-4a57-99aa-44ee9da07c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2.xml><?xml version="1.0" encoding="utf-8"?>
<ds:datastoreItem xmlns:ds="http://schemas.openxmlformats.org/officeDocument/2006/customXml" ds:itemID="{A024F704-8315-46BC-B1CB-36C5FF58BEE1}">
  <ds:schemaRefs>
    <ds:schemaRef ds:uri="http://schemas.microsoft.com/office/2006/documentManagement/types"/>
    <ds:schemaRef ds:uri="http://schemas.openxmlformats.org/package/2006/metadata/core-properties"/>
    <ds:schemaRef ds:uri="d43c36c4-2f63-438d-b580-cdaa82dd720d"/>
    <ds:schemaRef ds:uri="http://purl.org/dc/elements/1.1/"/>
    <ds:schemaRef ds:uri="http://schemas.microsoft.com/office/2006/metadata/properties"/>
    <ds:schemaRef ds:uri="c633ef57-6cdf-4a57-99aa-44ee9da07c08"/>
    <ds:schemaRef ds:uri="http://purl.org/dc/term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F23D6DBE-C30F-4536-BB65-D82A2459CD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3c36c4-2f63-438d-b580-cdaa82dd720d"/>
    <ds:schemaRef ds:uri="c633ef57-6cdf-4a57-99aa-44ee9da07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Monitoria Anual - 1</vt:lpstr>
      <vt:lpstr>Painel de Gestão - 1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Krishna</cp:lastModifiedBy>
  <cp:lastPrinted>2016-10-03T20:35:04Z</cp:lastPrinted>
  <dcterms:created xsi:type="dcterms:W3CDTF">2012-07-30T00:05:19Z</dcterms:created>
  <dcterms:modified xsi:type="dcterms:W3CDTF">2020-09-03T21:15:56Z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ies>
</file>